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5"/>
  </bookViews>
  <sheets>
    <sheet name="ÖSSZEFÜGGÉSEK" sheetId="1" r:id="rId1"/>
    <sheet name="1.sz.melléklet" sheetId="2" r:id="rId2"/>
    <sheet name="2.1.sz.melléklet  " sheetId="3" r:id="rId3"/>
    <sheet name="2.2.sz.melléklet  " sheetId="4" r:id="rId4"/>
    <sheet name="ELLENŐRZÉS-1.sz.2.a.sz.2.b.sz." sheetId="5" r:id="rId5"/>
    <sheet name="Munka1" sheetId="6" r:id="rId6"/>
  </sheets>
  <definedNames>
    <definedName name="_xlnm.Print_Area" localSheetId="1">'1.sz.melléklet'!$A$1:$C$145</definedName>
  </definedNames>
  <calcPr fullCalcOnLoad="1"/>
</workbook>
</file>

<file path=xl/sharedStrings.xml><?xml version="1.0" encoding="utf-8"?>
<sst xmlns="http://schemas.openxmlformats.org/spreadsheetml/2006/main" count="452" uniqueCount="315">
  <si>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</si>
  <si>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</si>
  <si>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</si>
  <si>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</si>
  <si>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</si>
  <si>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</si>
  <si>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</si>
  <si>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</si>
  <si>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</si>
  <si>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</si>
  <si>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</si>
  <si>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</si>
  <si>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</si>
  <si>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</si>
  <si>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</si>
  <si>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</si>
  <si>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</si>
  <si>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</si>
  <si>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</si>
  <si>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</si>
  <si>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</si>
  <si>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</si>
  <si>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</si>
  <si>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</si>
  <si>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</si>
  <si>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</si>
  <si>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</si>
  <si>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</si>
  <si>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</si>
  <si>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</si>
  <si>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</si>
  <si>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</si>
  <si>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</si>
  <si>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</si>
  <si>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Bevételek</t>
  </si>
  <si>
    <t>EU támogatás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</si>
  <si>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</si>
  <si>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</si>
  <si>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</si>
  <si>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</si>
  <si>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</si>
  <si>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</si>
  <si>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</si>
  <si>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</si>
  <si>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Sor-
szám</t>
  </si>
  <si>
    <t>Tárgyi eszközök, immateriális javak értékesítése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</si>
  <si>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</si>
  <si>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</si>
  <si>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</si>
  <si>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</si>
  <si>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</si>
  <si>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</si>
  <si>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</si>
  <si>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</si>
  <si>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</si>
  <si>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</si>
  <si>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</si>
  <si>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</si>
  <si>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</si>
  <si>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</si>
  <si>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</si>
  <si>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</si>
  <si>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</si>
  <si>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</si>
  <si>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</si>
  <si>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</si>
  <si>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</si>
  <si>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</si>
  <si>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</si>
  <si>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</si>
  <si>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</si>
  <si>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</si>
  <si>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</si>
  <si>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</si>
  <si>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</si>
  <si>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</si>
  <si>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</si>
  <si>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</si>
  <si>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</si>
  <si>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</si>
  <si>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</si>
  <si>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</si>
  <si>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</si>
  <si>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</si>
  <si>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</si>
  <si>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</si>
  <si>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</si>
  <si>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2.7.</t>
  </si>
  <si>
    <t xml:space="preserve">Egyéb 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</si>
  <si>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</si>
  <si>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</si>
  <si>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</si>
  <si>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</si>
  <si>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</si>
  <si>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</si>
  <si>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</si>
  <si>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</si>
  <si>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</si>
  <si>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</si>
  <si>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</si>
  <si>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</si>
  <si>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</si>
  <si>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</si>
  <si>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</si>
  <si>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</si>
  <si>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</si>
  <si>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</si>
  <si>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</si>
  <si>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</si>
  <si>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</si>
  <si>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</si>
  <si>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</si>
  <si>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</si>
  <si>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</si>
  <si>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</si>
  <si>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</si>
  <si>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</si>
  <si>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</si>
  <si>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</si>
  <si>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</si>
  <si>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</si>
  <si>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</si>
  <si>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</si>
  <si>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</si>
  <si>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</si>
  <si>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</si>
  <si>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</si>
  <si>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</si>
  <si>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</si>
  <si>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</si>
  <si>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</si>
  <si>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</si>
  <si>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</si>
  <si>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</si>
  <si>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</si>
  <si>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</si>
  <si>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</si>
  <si>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</si>
  <si>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</si>
  <si>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</si>
  <si>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</si>
  <si>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</si>
  <si>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</si>
  <si>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</si>
  <si>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</si>
  <si>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</si>
  <si>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</si>
  <si>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</si>
  <si>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</si>
  <si>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</si>
  <si>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</si>
  <si>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</si>
  <si>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</si>
  <si>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</si>
  <si>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</si>
  <si>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</si>
  <si>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</si>
  <si>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</si>
  <si>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</si>
  <si>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</si>
  <si>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</si>
  <si>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</si>
  <si>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</si>
  <si>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</si>
  <si>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</si>
  <si>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</si>
  <si>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</si>
  <si>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</si>
  <si>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</si>
  <si>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</si>
  <si>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</si>
  <si>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</si>
  <si>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</si>
  <si>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</si>
  <si>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</si>
  <si>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</si>
  <si>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</si>
  <si>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</si>
  <si>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</si>
  <si>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</si>
  <si>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</si>
  <si>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</si>
  <si>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</si>
  <si>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</si>
  <si>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</si>
  <si>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</si>
  <si>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</si>
  <si>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</si>
  <si>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</si>
  <si>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</si>
  <si>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</si>
  <si>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</si>
  <si>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</si>
  <si>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</si>
  <si>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</si>
  <si>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</si>
  <si>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</si>
  <si>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</si>
  <si>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</si>
  <si>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</si>
  <si>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</si>
  <si>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</si>
  <si>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</si>
  <si>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</si>
  <si>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</si>
  <si>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</si>
  <si>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</si>
  <si>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</si>
  <si>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</si>
  <si>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</si>
  <si>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</si>
  <si>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</si>
  <si>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</si>
  <si>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</si>
  <si>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</si>
  <si>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</si>
  <si>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</si>
  <si>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</si>
  <si>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</si>
  <si>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</si>
  <si>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</si>
  <si>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</si>
  <si>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</si>
  <si>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</si>
  <si>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</si>
  <si>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</si>
  <si>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</si>
  <si>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</si>
  <si>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</si>
  <si>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</si>
  <si>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</si>
  <si>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</si>
  <si>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</si>
  <si>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</si>
  <si>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</si>
  <si>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</si>
  <si>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</si>
  <si>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</si>
  <si>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</si>
  <si>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</si>
  <si>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</si>
  <si>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</si>
  <si>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</si>
  <si>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</si>
  <si>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</si>
  <si>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</si>
  <si>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</si>
  <si>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</si>
  <si>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</si>
  <si>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</si>
  <si>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</si>
  <si>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</si>
  <si>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</si>
  <si>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</si>
  <si>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</si>
  <si>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</si>
  <si>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</si>
  <si>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</si>
  <si>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</si>
  <si>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</si>
  <si>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</si>
  <si>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</si>
  <si>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</si>
  <si>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</si>
  <si>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</si>
  <si>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</si>
  <si>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</si>
  <si>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</si>
  <si>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</si>
  <si>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Működési célú pénzmaradvány átadás</t>
  </si>
  <si>
    <t xml:space="preserve">   - Garancia és kezességvállalásból származó kifizetés</t>
  </si>
  <si>
    <t xml:space="preserve">   - Pénzforgalom nélküli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</si>
  <si>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</si>
  <si>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</si>
  <si>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</si>
  <si>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</si>
  <si>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</si>
  <si>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</si>
  <si>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</si>
  <si>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</si>
  <si>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</si>
  <si>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</si>
  <si>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</si>
  <si>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</si>
  <si>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</si>
  <si>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</si>
  <si>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</si>
  <si>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</si>
  <si>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VIII. Pénzmaradvány, vállalkozási tevékenység maradványa (12.1.+12.2.)</t>
  </si>
  <si>
    <t xml:space="preserve">  </t>
  </si>
  <si>
    <t>Közhatalmi bevétel</t>
  </si>
  <si>
    <t>Önkormányzat müködési támogatása</t>
  </si>
  <si>
    <t>Müködési célú pénzeszköz átadás  ÁHT-n belülre</t>
  </si>
  <si>
    <t>Müködési támogatás</t>
  </si>
  <si>
    <t>Mük.célú pe.átvét ÁHT kívűl</t>
  </si>
  <si>
    <t>Müködési célú kiad- ÁHT belül</t>
  </si>
  <si>
    <t>Elvonások,befizetések</t>
  </si>
  <si>
    <t>Egyéb fejlesztési támogatás</t>
  </si>
  <si>
    <t>vagyoni tipusú adók</t>
  </si>
  <si>
    <t>Termékek és szolgáltatások adói</t>
  </si>
  <si>
    <t>Müködési bevételek</t>
  </si>
  <si>
    <t>Tulajdonosi bevételek</t>
  </si>
  <si>
    <t>Ellátottak pénzbeni juttatása</t>
  </si>
  <si>
    <t>Elvonások, befizetések</t>
  </si>
  <si>
    <t>Belföldi finanszirozás kiadásai</t>
  </si>
  <si>
    <t>vagyoni tipúsú adók</t>
  </si>
  <si>
    <t>Termékek és aszolgáltatások adói</t>
  </si>
  <si>
    <t>Müködési célú pe.átvét elkülönitett alaptóé</t>
  </si>
  <si>
    <t>Müködési bevétel</t>
  </si>
  <si>
    <t>2016.I.félév mód. előirányzat</t>
  </si>
  <si>
    <t xml:space="preserve">2016.I.félév mód.előirányzat </t>
  </si>
  <si>
    <t>2016 I.félévi Módositott. előirányzat</t>
  </si>
  <si>
    <t>2016.I.félévi Módosított előirányzat</t>
  </si>
  <si>
    <t>2016. I.félévi módosított előirányzat</t>
  </si>
  <si>
    <t>Egyéb felhalmozási bevétel háztartásoktól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</si>
</sst>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59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64" fontId="3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10" fillId="0" borderId="10" xfId="58" applyFont="1" applyFill="1" applyBorder="1" applyAlignment="1" applyProtection="1">
      <alignment horizontal="left" vertical="center" wrapText="1" indent="1"/>
      <protection/>
    </xf>
    <xf numFmtId="0" fontId="10" fillId="0" borderId="11" xfId="58" applyFont="1" applyFill="1" applyBorder="1" applyAlignment="1" applyProtection="1">
      <alignment horizontal="left" vertical="center" wrapText="1" indent="1"/>
      <protection/>
    </xf>
    <xf numFmtId="164" fontId="10" fillId="0" borderId="12" xfId="58" applyNumberFormat="1" applyFont="1" applyFill="1" applyBorder="1" applyAlignment="1" applyProtection="1">
      <alignment vertical="center" wrapText="1"/>
      <protection locked="0"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4" fontId="10" fillId="0" borderId="15" xfId="58" applyNumberFormat="1" applyFont="1" applyFill="1" applyBorder="1" applyAlignment="1" applyProtection="1">
      <alignment vertical="center" wrapText="1"/>
      <protection locked="0"/>
    </xf>
    <xf numFmtId="0" fontId="10" fillId="0" borderId="0" xfId="58" applyFont="1" applyFill="1" applyAlignment="1" applyProtection="1">
      <alignment horizontal="left" indent="1"/>
      <protection/>
    </xf>
    <xf numFmtId="164" fontId="10" fillId="0" borderId="16" xfId="58" applyNumberFormat="1" applyFont="1" applyFill="1" applyBorder="1" applyAlignment="1" applyProtection="1">
      <alignment vertical="center" wrapText="1"/>
      <protection locked="0"/>
    </xf>
    <xf numFmtId="0" fontId="10" fillId="0" borderId="17" xfId="58" applyFont="1" applyFill="1" applyBorder="1" applyAlignment="1" applyProtection="1">
      <alignment horizontal="left" vertical="center" wrapText="1" indent="1"/>
      <protection/>
    </xf>
    <xf numFmtId="164" fontId="10" fillId="0" borderId="18" xfId="58" applyNumberFormat="1" applyFont="1" applyFill="1" applyBorder="1" applyAlignment="1" applyProtection="1">
      <alignment vertical="center" wrapText="1"/>
      <protection locked="0"/>
    </xf>
    <xf numFmtId="0" fontId="10" fillId="0" borderId="19" xfId="58" applyFont="1" applyFill="1" applyBorder="1" applyAlignment="1" applyProtection="1">
      <alignment horizontal="left" vertical="center" wrapText="1" indent="1"/>
      <protection/>
    </xf>
    <xf numFmtId="0" fontId="10" fillId="0" borderId="20" xfId="58" applyFont="1" applyFill="1" applyBorder="1" applyAlignment="1" applyProtection="1">
      <alignment horizontal="left" vertical="center" wrapText="1" indent="1"/>
      <protection/>
    </xf>
    <xf numFmtId="49" fontId="10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6" xfId="58" applyNumberFormat="1" applyFont="1" applyFill="1" applyBorder="1" applyAlignment="1" applyProtection="1">
      <alignment horizontal="left" vertical="center" wrapText="1" indent="1"/>
      <protection/>
    </xf>
    <xf numFmtId="49" fontId="10" fillId="0" borderId="27" xfId="58" applyNumberFormat="1" applyFont="1" applyFill="1" applyBorder="1" applyAlignment="1" applyProtection="1">
      <alignment horizontal="left" vertical="center" wrapText="1" indent="1"/>
      <protection/>
    </xf>
    <xf numFmtId="164" fontId="10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8" applyFont="1" applyFill="1" applyBorder="1" applyAlignment="1" applyProtection="1">
      <alignment horizontal="left" vertical="center" wrapText="1" indent="1"/>
      <protection/>
    </xf>
    <xf numFmtId="164" fontId="10" fillId="0" borderId="28" xfId="58" applyNumberFormat="1" applyFont="1" applyFill="1" applyBorder="1" applyAlignment="1" applyProtection="1">
      <alignment vertical="center" wrapText="1"/>
      <protection locked="0"/>
    </xf>
    <xf numFmtId="0" fontId="9" fillId="0" borderId="31" xfId="58" applyFont="1" applyFill="1" applyBorder="1" applyAlignment="1" applyProtection="1">
      <alignment horizontal="left" vertical="center" wrapText="1" indent="1"/>
      <protection/>
    </xf>
    <xf numFmtId="0" fontId="9" fillId="0" borderId="32" xfId="58" applyFont="1" applyFill="1" applyBorder="1" applyAlignment="1" applyProtection="1">
      <alignment horizontal="left" vertical="center" wrapText="1" indent="1"/>
      <protection/>
    </xf>
    <xf numFmtId="164" fontId="9" fillId="0" borderId="33" xfId="58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58" applyFont="1" applyFill="1" applyBorder="1" applyAlignment="1" applyProtection="1">
      <alignment horizontal="left" vertical="center" wrapText="1" indent="1"/>
      <protection/>
    </xf>
    <xf numFmtId="0" fontId="9" fillId="0" borderId="35" xfId="58" applyFont="1" applyFill="1" applyBorder="1" applyAlignment="1" applyProtection="1">
      <alignment horizontal="left" vertical="center" wrapText="1" indent="1"/>
      <protection/>
    </xf>
    <xf numFmtId="0" fontId="12" fillId="0" borderId="32" xfId="58" applyFont="1" applyFill="1" applyBorder="1" applyAlignment="1" applyProtection="1">
      <alignment horizontal="left" vertical="center" wrapText="1" indent="1"/>
      <protection/>
    </xf>
    <xf numFmtId="0" fontId="10" fillId="0" borderId="11" xfId="58" applyFont="1" applyFill="1" applyBorder="1" applyAlignment="1" applyProtection="1">
      <alignment horizontal="left" vertical="center" wrapText="1" indent="2"/>
      <protection/>
    </xf>
    <xf numFmtId="0" fontId="10" fillId="0" borderId="20" xfId="58" applyFont="1" applyFill="1" applyBorder="1" applyAlignment="1" applyProtection="1">
      <alignment horizontal="left" vertical="center" wrapText="1" indent="2"/>
      <protection/>
    </xf>
    <xf numFmtId="0" fontId="11" fillId="0" borderId="14" xfId="58" applyFont="1" applyFill="1" applyBorder="1" applyAlignment="1" applyProtection="1">
      <alignment horizontal="left" vertical="center" wrapText="1" indent="1"/>
      <protection/>
    </xf>
    <xf numFmtId="0" fontId="4" fillId="0" borderId="31" xfId="58" applyFont="1" applyFill="1" applyBorder="1" applyAlignment="1" applyProtection="1">
      <alignment horizontal="center" vertical="center" wrapText="1"/>
      <protection/>
    </xf>
    <xf numFmtId="0" fontId="4" fillId="0" borderId="32" xfId="58" applyFont="1" applyFill="1" applyBorder="1" applyAlignment="1" applyProtection="1">
      <alignment horizontal="center" vertical="center" wrapText="1"/>
      <protection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6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32" xfId="58" applyFont="1" applyFill="1" applyBorder="1" applyAlignment="1" applyProtection="1">
      <alignment vertical="center" wrapText="1"/>
      <protection/>
    </xf>
    <xf numFmtId="0" fontId="9" fillId="0" borderId="35" xfId="58" applyFont="1" applyFill="1" applyBorder="1" applyAlignment="1" applyProtection="1">
      <alignment vertical="center" wrapText="1"/>
      <protection/>
    </xf>
    <xf numFmtId="0" fontId="4" fillId="0" borderId="32" xfId="58" applyFont="1" applyFill="1" applyBorder="1" applyAlignment="1" applyProtection="1">
      <alignment horizontal="left" vertical="center" wrapText="1" indent="1"/>
      <protection/>
    </xf>
    <xf numFmtId="0" fontId="4" fillId="0" borderId="32" xfId="58" applyFont="1" applyFill="1" applyBorder="1" applyAlignment="1" applyProtection="1">
      <alignment vertical="center" wrapText="1"/>
      <protection/>
    </xf>
    <xf numFmtId="0" fontId="9" fillId="0" borderId="31" xfId="58" applyFont="1" applyFill="1" applyBorder="1" applyAlignment="1" applyProtection="1">
      <alignment horizontal="center" vertical="center" wrapText="1"/>
      <protection/>
    </xf>
    <xf numFmtId="0" fontId="9" fillId="0" borderId="32" xfId="58" applyFont="1" applyFill="1" applyBorder="1" applyAlignment="1" applyProtection="1">
      <alignment horizontal="center" vertical="center" wrapText="1"/>
      <protection/>
    </xf>
    <xf numFmtId="0" fontId="9" fillId="0" borderId="33" xfId="58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>
      <alignment horizontal="left" vertical="center" wrapText="1" indent="1"/>
    </xf>
    <xf numFmtId="164" fontId="9" fillId="0" borderId="23" xfId="0" applyNumberFormat="1" applyFont="1" applyFill="1" applyBorder="1" applyAlignment="1">
      <alignment horizontal="left" vertical="center" wrapText="1" indent="1"/>
    </xf>
    <xf numFmtId="164" fontId="10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3" fillId="0" borderId="0" xfId="58" applyNumberFormat="1" applyFont="1" applyFill="1" applyBorder="1" applyAlignment="1" applyProtection="1">
      <alignment horizontal="centerContinuous" vertical="center"/>
      <protection/>
    </xf>
    <xf numFmtId="0" fontId="5" fillId="0" borderId="0" xfId="58" applyFill="1">
      <alignment/>
      <protection/>
    </xf>
    <xf numFmtId="0" fontId="4" fillId="0" borderId="33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Fill="1">
      <alignment/>
      <protection/>
    </xf>
    <xf numFmtId="164" fontId="9" fillId="0" borderId="36" xfId="58" applyNumberFormat="1" applyFont="1" applyFill="1" applyBorder="1" applyAlignment="1" applyProtection="1">
      <alignment horizontal="right" vertical="center" wrapText="1"/>
      <protection/>
    </xf>
    <xf numFmtId="164" fontId="9" fillId="0" borderId="33" xfId="58" applyNumberFormat="1" applyFont="1" applyFill="1" applyBorder="1" applyAlignment="1" applyProtection="1">
      <alignment horizontal="right" vertical="center" wrapText="1"/>
      <protection/>
    </xf>
    <xf numFmtId="0" fontId="13" fillId="0" borderId="0" xfId="58" applyFont="1" applyFill="1">
      <alignment/>
      <protection/>
    </xf>
    <xf numFmtId="164" fontId="12" fillId="0" borderId="33" xfId="58" applyNumberFormat="1" applyFont="1" applyFill="1" applyBorder="1" applyAlignment="1" applyProtection="1">
      <alignment horizontal="right" vertical="center" wrapText="1"/>
      <protection/>
    </xf>
    <xf numFmtId="164" fontId="9" fillId="0" borderId="36" xfId="58" applyNumberFormat="1" applyFont="1" applyFill="1" applyBorder="1" applyAlignment="1" applyProtection="1">
      <alignment vertical="center" wrapText="1"/>
      <protection/>
    </xf>
    <xf numFmtId="164" fontId="9" fillId="0" borderId="33" xfId="58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31" xfId="0" applyNumberFormat="1" applyFont="1" applyFill="1" applyBorder="1" applyAlignment="1">
      <alignment horizontal="centerContinuous" vertical="center" wrapText="1"/>
    </xf>
    <xf numFmtId="164" fontId="4" fillId="0" borderId="32" xfId="0" applyNumberFormat="1" applyFont="1" applyFill="1" applyBorder="1" applyAlignment="1">
      <alignment horizontal="centerContinuous" vertical="center" wrapText="1"/>
    </xf>
    <xf numFmtId="164" fontId="4" fillId="0" borderId="33" xfId="0" applyNumberFormat="1" applyFont="1" applyFill="1" applyBorder="1" applyAlignment="1">
      <alignment horizontal="centerContinuous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0" fillId="0" borderId="37" xfId="0" applyNumberFormat="1" applyFont="1" applyFill="1" applyBorder="1" applyAlignment="1" applyProtection="1">
      <alignment vertical="center" wrapTex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3" xfId="58" applyNumberFormat="1" applyFont="1" applyFill="1" applyBorder="1" applyAlignment="1" applyProtection="1">
      <alignment horizontal="right" vertical="center" wrapText="1"/>
      <protection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3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/>
    </xf>
    <xf numFmtId="164" fontId="10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32" xfId="58" applyFont="1" applyFill="1" applyBorder="1" applyAlignment="1" applyProtection="1">
      <alignment horizontal="left" vertical="center" wrapText="1" indent="1"/>
      <protection/>
    </xf>
    <xf numFmtId="0" fontId="9" fillId="0" borderId="32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2"/>
      <protection/>
    </xf>
    <xf numFmtId="164" fontId="0" fillId="0" borderId="39" xfId="0" applyNumberFormat="1" applyFill="1" applyBorder="1" applyAlignment="1">
      <alignment horizontal="left" vertical="center" wrapText="1" indent="1"/>
    </xf>
    <xf numFmtId="164" fontId="0" fillId="0" borderId="40" xfId="0" applyNumberFormat="1" applyFill="1" applyBorder="1" applyAlignment="1">
      <alignment horizontal="left" vertical="center" wrapText="1" indent="1"/>
    </xf>
    <xf numFmtId="164" fontId="0" fillId="0" borderId="41" xfId="0" applyNumberFormat="1" applyFill="1" applyBorder="1" applyAlignment="1">
      <alignment horizontal="left" vertical="center" wrapText="1" indent="1"/>
    </xf>
    <xf numFmtId="164" fontId="1" fillId="0" borderId="42" xfId="0" applyNumberFormat="1" applyFont="1" applyFill="1" applyBorder="1" applyAlignment="1">
      <alignment horizontal="left" vertical="center" wrapText="1" indent="1"/>
    </xf>
    <xf numFmtId="164" fontId="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43" xfId="58" applyFont="1" applyFill="1" applyBorder="1" applyAlignment="1" applyProtection="1">
      <alignment horizontal="left" vertical="center" wrapText="1" indent="2"/>
      <protection/>
    </xf>
    <xf numFmtId="164" fontId="10" fillId="0" borderId="29" xfId="58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Fill="1">
      <alignment/>
      <protection/>
    </xf>
    <xf numFmtId="164" fontId="0" fillId="0" borderId="44" xfId="0" applyNumberFormat="1" applyFill="1" applyBorder="1" applyAlignment="1">
      <alignment horizontal="left" vertical="center" wrapText="1" indent="1"/>
    </xf>
    <xf numFmtId="164" fontId="13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42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164" fontId="9" fillId="0" borderId="32" xfId="0" applyNumberFormat="1" applyFont="1" applyFill="1" applyBorder="1" applyAlignment="1">
      <alignment horizontal="center" vertical="center" wrapText="1"/>
    </xf>
    <xf numFmtId="164" fontId="9" fillId="0" borderId="33" xfId="0" applyNumberFormat="1" applyFont="1" applyFill="1" applyBorder="1" applyAlignment="1">
      <alignment horizontal="center" vertical="center" wrapText="1"/>
    </xf>
    <xf numFmtId="0" fontId="15" fillId="0" borderId="0" xfId="58" applyFont="1" applyFill="1">
      <alignment/>
      <protection/>
    </xf>
    <xf numFmtId="164" fontId="9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 indent="1"/>
    </xf>
    <xf numFmtId="3" fontId="10" fillId="0" borderId="28" xfId="58" applyNumberFormat="1" applyFont="1" applyFill="1" applyBorder="1" applyAlignment="1" applyProtection="1">
      <alignment horizontal="right" vertical="center" wrapText="1"/>
      <protection/>
    </xf>
    <xf numFmtId="3" fontId="9" fillId="0" borderId="33" xfId="58" applyNumberFormat="1" applyFont="1" applyFill="1" applyBorder="1" applyAlignment="1" applyProtection="1">
      <alignment horizontal="right" vertical="center" wrapText="1"/>
      <protection/>
    </xf>
    <xf numFmtId="164" fontId="9" fillId="0" borderId="32" xfId="0" applyNumberFormat="1" applyFont="1" applyFill="1" applyBorder="1" applyAlignment="1" applyProtection="1">
      <alignment vertical="center" wrapText="1"/>
      <protection/>
    </xf>
    <xf numFmtId="164" fontId="9" fillId="0" borderId="13" xfId="0" applyNumberFormat="1" applyFont="1" applyFill="1" applyBorder="1" applyAlignment="1" applyProtection="1">
      <alignment horizontal="right" vertical="center" wrapText="1"/>
      <protection/>
    </xf>
    <xf numFmtId="164" fontId="9" fillId="0" borderId="33" xfId="0" applyNumberFormat="1" applyFont="1" applyFill="1" applyBorder="1" applyAlignment="1" applyProtection="1">
      <alignment vertical="center" wrapText="1"/>
      <protection/>
    </xf>
    <xf numFmtId="164" fontId="9" fillId="0" borderId="32" xfId="0" applyNumberFormat="1" applyFont="1" applyFill="1" applyBorder="1" applyAlignment="1">
      <alignment vertical="center" wrapText="1"/>
    </xf>
    <xf numFmtId="164" fontId="9" fillId="0" borderId="33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64" fontId="9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45" xfId="58" applyNumberFormat="1" applyFont="1" applyFill="1" applyBorder="1" applyAlignment="1" applyProtection="1">
      <alignment horizontal="right" vertical="center" wrapText="1"/>
      <protection/>
    </xf>
    <xf numFmtId="0" fontId="0" fillId="0" borderId="38" xfId="58" applyFont="1" applyFill="1" applyBorder="1">
      <alignment/>
      <protection/>
    </xf>
    <xf numFmtId="164" fontId="10" fillId="33" borderId="28" xfId="58" applyNumberFormat="1" applyFont="1" applyFill="1" applyBorder="1" applyAlignment="1" applyProtection="1">
      <alignment horizontal="right" vertical="center" wrapText="1"/>
      <protection locked="0"/>
    </xf>
    <xf numFmtId="0" fontId="5" fillId="0" borderId="38" xfId="58" applyFill="1" applyBorder="1">
      <alignment/>
      <protection/>
    </xf>
    <xf numFmtId="164" fontId="1" fillId="0" borderId="46" xfId="0" applyNumberFormat="1" applyFont="1" applyFill="1" applyBorder="1" applyAlignment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0" xfId="0" applyNumberFormat="1" applyFont="1" applyFill="1" applyBorder="1" applyAlignment="1">
      <alignment horizontal="left" vertical="center" wrapText="1" indent="1"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6" xfId="0" applyNumberFormat="1" applyFont="1" applyFill="1" applyBorder="1" applyAlignment="1">
      <alignment horizontal="left" vertical="center" wrapText="1" indent="1"/>
    </xf>
    <xf numFmtId="164" fontId="0" fillId="0" borderId="40" xfId="0" applyNumberFormat="1" applyFont="1" applyFill="1" applyBorder="1" applyAlignment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39" xfId="0" applyNumberFormat="1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17" fillId="0" borderId="0" xfId="0" applyFont="1" applyFill="1" applyAlignment="1">
      <alignment horizontal="right" indent="1"/>
    </xf>
    <xf numFmtId="16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0" fillId="33" borderId="28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0" fillId="33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7" xfId="0" applyFont="1" applyFill="1" applyBorder="1" applyAlignment="1" applyProtection="1">
      <alignment horizontal="right"/>
      <protection/>
    </xf>
    <xf numFmtId="164" fontId="10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9" fillId="0" borderId="30" xfId="58" applyNumberFormat="1" applyFont="1" applyFill="1" applyBorder="1" applyAlignment="1" applyProtection="1">
      <alignment horizontal="right" vertical="center" wrapText="1"/>
      <protection locked="0"/>
    </xf>
    <xf numFmtId="49" fontId="10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17" xfId="58" applyFont="1" applyFill="1" applyBorder="1" applyAlignment="1" applyProtection="1">
      <alignment horizontal="left" vertical="center" wrapText="1" indent="1"/>
      <protection/>
    </xf>
    <xf numFmtId="49" fontId="10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164" fontId="10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58" applyFont="1" applyFill="1" applyBorder="1" applyAlignment="1" applyProtection="1">
      <alignment horizontal="left" indent="6"/>
      <protection/>
    </xf>
    <xf numFmtId="0" fontId="10" fillId="0" borderId="11" xfId="58" applyFont="1" applyFill="1" applyBorder="1" applyAlignment="1" applyProtection="1">
      <alignment horizontal="left" vertical="center" wrapText="1" indent="6"/>
      <protection/>
    </xf>
    <xf numFmtId="0" fontId="10" fillId="0" borderId="20" xfId="58" applyFont="1" applyFill="1" applyBorder="1" applyAlignment="1" applyProtection="1">
      <alignment horizontal="left" vertical="center" wrapText="1" indent="6"/>
      <protection/>
    </xf>
    <xf numFmtId="0" fontId="10" fillId="0" borderId="43" xfId="58" applyFont="1" applyFill="1" applyBorder="1" applyAlignment="1" applyProtection="1">
      <alignment horizontal="left" vertical="center" wrapText="1" indent="6"/>
      <protection/>
    </xf>
    <xf numFmtId="0" fontId="10" fillId="0" borderId="11" xfId="58" applyFont="1" applyFill="1" applyBorder="1" applyAlignment="1" applyProtection="1">
      <alignment horizontal="left" indent="5"/>
      <protection/>
    </xf>
    <xf numFmtId="3" fontId="10" fillId="0" borderId="29" xfId="58" applyNumberFormat="1" applyFont="1" applyFill="1" applyBorder="1" applyAlignment="1" applyProtection="1">
      <alignment horizontal="right" vertical="center" wrapText="1"/>
      <protection/>
    </xf>
    <xf numFmtId="3" fontId="10" fillId="0" borderId="16" xfId="58" applyNumberFormat="1" applyFont="1" applyFill="1" applyBorder="1" applyAlignment="1" applyProtection="1">
      <alignment horizontal="right" vertical="center" wrapText="1"/>
      <protection/>
    </xf>
    <xf numFmtId="3" fontId="10" fillId="0" borderId="18" xfId="58" applyNumberFormat="1" applyFont="1" applyFill="1" applyBorder="1" applyAlignment="1" applyProtection="1">
      <alignment horizontal="right" vertical="center" wrapText="1"/>
      <protection/>
    </xf>
    <xf numFmtId="0" fontId="10" fillId="0" borderId="43" xfId="58" applyFont="1" applyFill="1" applyBorder="1" applyAlignment="1" applyProtection="1">
      <alignment horizontal="left" indent="5"/>
      <protection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3" fontId="10" fillId="0" borderId="12" xfId="58" applyNumberFormat="1" applyFont="1" applyFill="1" applyBorder="1" applyAlignment="1" applyProtection="1">
      <alignment horizontal="right" vertical="center" wrapText="1"/>
      <protection/>
    </xf>
    <xf numFmtId="164" fontId="9" fillId="0" borderId="31" xfId="0" applyNumberFormat="1" applyFont="1" applyFill="1" applyBorder="1" applyAlignment="1">
      <alignment horizontal="left" vertical="center" wrapText="1" indent="1"/>
    </xf>
    <xf numFmtId="164" fontId="9" fillId="0" borderId="32" xfId="0" applyNumberFormat="1" applyFont="1" applyFill="1" applyBorder="1" applyAlignment="1" applyProtection="1">
      <alignment horizontal="right" vertical="center" wrapText="1"/>
      <protection/>
    </xf>
    <xf numFmtId="164" fontId="9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164" fontId="10" fillId="0" borderId="12" xfId="58" applyNumberFormat="1" applyFont="1" applyFill="1" applyBorder="1" applyAlignment="1" applyProtection="1">
      <alignment horizontal="right" vertical="center" wrapText="1"/>
      <protection/>
    </xf>
    <xf numFmtId="164" fontId="11" fillId="0" borderId="16" xfId="58" applyNumberFormat="1" applyFont="1" applyFill="1" applyBorder="1" applyAlignment="1" applyProtection="1">
      <alignment horizontal="right" vertical="center" wrapText="1"/>
      <protection/>
    </xf>
    <xf numFmtId="164" fontId="11" fillId="0" borderId="29" xfId="58" applyNumberFormat="1" applyFont="1" applyFill="1" applyBorder="1" applyAlignment="1" applyProtection="1">
      <alignment horizontal="right" vertical="center" wrapText="1"/>
      <protection/>
    </xf>
    <xf numFmtId="164" fontId="10" fillId="0" borderId="15" xfId="58" applyNumberFormat="1" applyFont="1" applyFill="1" applyBorder="1" applyAlignment="1" applyProtection="1">
      <alignment horizontal="right" vertical="center" wrapText="1"/>
      <protection/>
    </xf>
    <xf numFmtId="164" fontId="9" fillId="0" borderId="33" xfId="58" applyNumberFormat="1" applyFont="1" applyFill="1" applyBorder="1" applyAlignment="1" applyProtection="1">
      <alignment vertical="center" wrapText="1"/>
      <protection locked="0"/>
    </xf>
    <xf numFmtId="164" fontId="10" fillId="0" borderId="12" xfId="58" applyNumberFormat="1" applyFont="1" applyFill="1" applyBorder="1" applyAlignment="1" applyProtection="1">
      <alignment vertical="center" wrapText="1"/>
      <protection/>
    </xf>
    <xf numFmtId="164" fontId="4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9" fillId="0" borderId="30" xfId="0" applyNumberFormat="1" applyFont="1" applyFill="1" applyBorder="1" applyAlignment="1" applyProtection="1">
      <alignment horizontal="right" vertical="center" wrapText="1"/>
      <protection/>
    </xf>
    <xf numFmtId="164" fontId="10" fillId="0" borderId="15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48" xfId="58" applyFont="1" applyFill="1" applyBorder="1" applyAlignment="1" applyProtection="1">
      <alignment horizontal="left" vertical="center" wrapText="1"/>
      <protection/>
    </xf>
    <xf numFmtId="164" fontId="14" fillId="0" borderId="47" xfId="58" applyNumberFormat="1" applyFont="1" applyFill="1" applyBorder="1" applyAlignment="1" applyProtection="1">
      <alignment horizontal="left" vertic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 wrapText="1"/>
      <protection/>
    </xf>
    <xf numFmtId="164" fontId="3" fillId="0" borderId="0" xfId="58" applyNumberFormat="1" applyFont="1" applyFill="1" applyBorder="1" applyAlignment="1" applyProtection="1">
      <alignment horizontal="center" vertical="center"/>
      <protection/>
    </xf>
    <xf numFmtId="164" fontId="4" fillId="0" borderId="49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98</v>
      </c>
    </row>
    <row r="4" spans="1:2" ht="12.75">
      <c r="A4" s="138"/>
      <c r="B4" s="138"/>
    </row>
    <row r="5" spans="1:2" s="173" customFormat="1" ht="15.75">
      <c r="A5" s="88" t="s">
        <v>261</v>
      </c>
      <c r="B5" s="172"/>
    </row>
    <row r="6" spans="1:2" ht="12.75">
      <c r="A6" s="138"/>
      <c r="B6" s="138"/>
    </row>
    <row r="7" spans="1:2" ht="12.75">
      <c r="A7" s="138" t="s">
        <v>282</v>
      </c>
      <c r="B7" s="138" t="s">
        <v>123</v>
      </c>
    </row>
    <row r="8" spans="1:2" ht="12.75">
      <c r="A8" s="138" t="s">
        <v>99</v>
      </c>
      <c r="B8" s="138" t="s">
        <v>124</v>
      </c>
    </row>
    <row r="9" spans="1:2" ht="12.75">
      <c r="A9" s="138" t="s">
        <v>285</v>
      </c>
      <c r="B9" s="138" t="s">
        <v>125</v>
      </c>
    </row>
    <row r="10" spans="1:2" ht="12.75">
      <c r="A10" s="138"/>
      <c r="B10" s="138"/>
    </row>
    <row r="11" spans="1:2" ht="12.75">
      <c r="A11" s="138"/>
      <c r="B11" s="138"/>
    </row>
    <row r="12" spans="1:2" s="173" customFormat="1" ht="15.75">
      <c r="A12" s="88" t="s">
        <v>262</v>
      </c>
      <c r="B12" s="172"/>
    </row>
    <row r="13" spans="1:2" ht="12.75">
      <c r="A13" s="138"/>
      <c r="B13" s="138"/>
    </row>
    <row r="14" spans="1:2" ht="12.75">
      <c r="A14" s="138" t="s">
        <v>129</v>
      </c>
      <c r="B14" s="138" t="s">
        <v>126</v>
      </c>
    </row>
    <row r="15" spans="1:2" ht="12.75">
      <c r="A15" s="138" t="s">
        <v>100</v>
      </c>
      <c r="B15" s="138" t="s">
        <v>127</v>
      </c>
    </row>
    <row r="16" spans="1:2" ht="12.75">
      <c r="A16" s="138" t="s">
        <v>101</v>
      </c>
      <c r="B16" s="138" t="s">
        <v>128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145"/>
  <sheetViews>
    <sheetView view="pageLayout" zoomScaleNormal="120" zoomScaleSheetLayoutView="130" workbookViewId="0" topLeftCell="A76">
      <selection activeCell="A77" sqref="A77:B77"/>
    </sheetView>
  </sheetViews>
  <sheetFormatPr defaultColWidth="9.00390625" defaultRowHeight="12.75"/>
  <cols>
    <col min="1" max="1" width="7.50390625" style="62" customWidth="1"/>
    <col min="2" max="2" width="91.625" style="62" customWidth="1"/>
    <col min="3" max="3" width="21.625" style="62" customWidth="1"/>
    <col min="4" max="4" width="9.00390625" style="62" customWidth="1"/>
    <col min="5" max="16384" width="9.375" style="62" customWidth="1"/>
  </cols>
  <sheetData>
    <row r="1" spans="1:3" ht="15.75" customHeight="1">
      <c r="A1" s="61" t="s">
        <v>0</v>
      </c>
      <c r="B1" s="61"/>
      <c r="C1" s="61"/>
    </row>
    <row r="2" spans="1:3" ht="15.75" customHeight="1" thickBot="1">
      <c r="A2" s="190" t="s">
        <v>102</v>
      </c>
      <c r="B2" s="190"/>
      <c r="C2" s="155"/>
    </row>
    <row r="3" spans="1:3" ht="37.5" customHeight="1" thickBot="1">
      <c r="A3" s="42" t="s">
        <v>44</v>
      </c>
      <c r="B3" s="43" t="s">
        <v>2</v>
      </c>
      <c r="C3" s="63" t="s">
        <v>309</v>
      </c>
    </row>
    <row r="4" spans="1:3" s="64" customFormat="1" ht="12" customHeight="1" thickBot="1">
      <c r="A4" s="54">
        <v>1</v>
      </c>
      <c r="B4" s="55">
        <v>2</v>
      </c>
      <c r="C4" s="56">
        <v>3</v>
      </c>
    </row>
    <row r="5" spans="1:3" s="2" customFormat="1" ht="12" customHeight="1" thickBot="1">
      <c r="A5" s="36" t="s">
        <v>3</v>
      </c>
      <c r="B5" s="37" t="s">
        <v>132</v>
      </c>
      <c r="C5" s="65"/>
    </row>
    <row r="6" spans="1:3" s="2" customFormat="1" ht="12" customHeight="1" thickBot="1">
      <c r="A6" s="33" t="s">
        <v>4</v>
      </c>
      <c r="B6" s="34" t="s">
        <v>133</v>
      </c>
      <c r="C6" s="35">
        <v>350400</v>
      </c>
    </row>
    <row r="7" spans="1:3" s="2" customFormat="1" ht="12" customHeight="1">
      <c r="A7" s="18" t="s">
        <v>74</v>
      </c>
      <c r="B7" s="6" t="s">
        <v>298</v>
      </c>
      <c r="C7" s="26">
        <v>50000</v>
      </c>
    </row>
    <row r="8" spans="1:3" s="2" customFormat="1" ht="12" customHeight="1">
      <c r="A8" s="18" t="s">
        <v>75</v>
      </c>
      <c r="B8" s="6" t="s">
        <v>299</v>
      </c>
      <c r="C8" s="26">
        <v>300000</v>
      </c>
    </row>
    <row r="9" spans="1:3" s="2" customFormat="1" ht="12" customHeight="1">
      <c r="A9" s="18" t="s">
        <v>76</v>
      </c>
      <c r="B9" s="6" t="s">
        <v>290</v>
      </c>
      <c r="C9" s="26">
        <v>400</v>
      </c>
    </row>
    <row r="10" spans="1:3" s="2" customFormat="1" ht="12" customHeight="1">
      <c r="A10" s="18" t="s">
        <v>77</v>
      </c>
      <c r="B10" s="6" t="s">
        <v>300</v>
      </c>
      <c r="C10" s="26"/>
    </row>
    <row r="11" spans="1:3" s="2" customFormat="1" ht="12" customHeight="1">
      <c r="A11" s="18" t="s">
        <v>78</v>
      </c>
      <c r="B11" s="6" t="s">
        <v>134</v>
      </c>
      <c r="C11" s="26"/>
    </row>
    <row r="12" spans="1:3" s="2" customFormat="1" ht="12" customHeight="1" thickBot="1">
      <c r="A12" s="18" t="s">
        <v>85</v>
      </c>
      <c r="B12" s="6" t="s">
        <v>135</v>
      </c>
      <c r="C12" s="26"/>
    </row>
    <row r="13" spans="1:3" s="2" customFormat="1" ht="12" customHeight="1" thickBot="1">
      <c r="A13" s="33" t="s">
        <v>5</v>
      </c>
      <c r="B13" s="34" t="s">
        <v>136</v>
      </c>
      <c r="C13" s="66">
        <v>1366037</v>
      </c>
    </row>
    <row r="14" spans="1:3" s="2" customFormat="1" ht="12" customHeight="1">
      <c r="A14" s="22" t="s">
        <v>46</v>
      </c>
      <c r="B14" s="13" t="s">
        <v>141</v>
      </c>
      <c r="C14" s="30">
        <v>879600</v>
      </c>
    </row>
    <row r="15" spans="1:3" s="2" customFormat="1" ht="12" customHeight="1">
      <c r="A15" s="18" t="s">
        <v>47</v>
      </c>
      <c r="B15" s="6" t="s">
        <v>142</v>
      </c>
      <c r="C15" s="26">
        <v>389550</v>
      </c>
    </row>
    <row r="16" spans="1:3" s="2" customFormat="1" ht="12" customHeight="1">
      <c r="A16" s="18" t="s">
        <v>48</v>
      </c>
      <c r="B16" s="6" t="s">
        <v>301</v>
      </c>
      <c r="C16" s="26">
        <v>84000</v>
      </c>
    </row>
    <row r="17" spans="1:3" s="2" customFormat="1" ht="12" customHeight="1">
      <c r="A17" s="18" t="s">
        <v>49</v>
      </c>
      <c r="B17" s="6" t="s">
        <v>143</v>
      </c>
      <c r="C17" s="26"/>
    </row>
    <row r="18" spans="1:3" s="2" customFormat="1" ht="12" customHeight="1">
      <c r="A18" s="17" t="s">
        <v>137</v>
      </c>
      <c r="B18" s="5" t="s">
        <v>144</v>
      </c>
      <c r="C18" s="25"/>
    </row>
    <row r="19" spans="1:3" s="2" customFormat="1" ht="12" customHeight="1">
      <c r="A19" s="18" t="s">
        <v>138</v>
      </c>
      <c r="B19" s="6" t="s">
        <v>145</v>
      </c>
      <c r="C19" s="26"/>
    </row>
    <row r="20" spans="1:3" s="2" customFormat="1" ht="12" customHeight="1">
      <c r="A20" s="18" t="s">
        <v>139</v>
      </c>
      <c r="B20" s="6" t="s">
        <v>146</v>
      </c>
      <c r="C20" s="26">
        <v>12887</v>
      </c>
    </row>
    <row r="21" spans="1:3" s="2" customFormat="1" ht="12" customHeight="1" thickBot="1">
      <c r="A21" s="19" t="s">
        <v>140</v>
      </c>
      <c r="B21" s="8" t="s">
        <v>147</v>
      </c>
      <c r="C21" s="27"/>
    </row>
    <row r="22" spans="1:3" s="2" customFormat="1" ht="12" customHeight="1" thickBot="1">
      <c r="A22" s="33" t="s">
        <v>148</v>
      </c>
      <c r="B22" s="34" t="s">
        <v>150</v>
      </c>
      <c r="C22" s="157"/>
    </row>
    <row r="23" spans="1:3" s="2" customFormat="1" ht="12" customHeight="1" thickBot="1">
      <c r="A23" s="33" t="s">
        <v>7</v>
      </c>
      <c r="B23" s="34" t="s">
        <v>151</v>
      </c>
      <c r="C23" s="66">
        <f>SUM(C24:C31)</f>
        <v>11280316</v>
      </c>
    </row>
    <row r="24" spans="1:3" s="2" customFormat="1" ht="12" customHeight="1">
      <c r="A24" s="20" t="s">
        <v>52</v>
      </c>
      <c r="B24" s="9" t="s">
        <v>291</v>
      </c>
      <c r="C24" s="28">
        <v>11280316</v>
      </c>
    </row>
    <row r="25" spans="1:3" s="2" customFormat="1" ht="12" customHeight="1">
      <c r="A25" s="18" t="s">
        <v>53</v>
      </c>
      <c r="B25" s="6" t="s">
        <v>157</v>
      </c>
      <c r="C25" s="26"/>
    </row>
    <row r="26" spans="1:3" s="2" customFormat="1" ht="12" customHeight="1">
      <c r="A26" s="18" t="s">
        <v>54</v>
      </c>
      <c r="B26" s="6" t="s">
        <v>158</v>
      </c>
      <c r="C26" s="26"/>
    </row>
    <row r="27" spans="1:3" s="2" customFormat="1" ht="12" customHeight="1">
      <c r="A27" s="21" t="s">
        <v>152</v>
      </c>
      <c r="B27" s="6" t="s">
        <v>57</v>
      </c>
      <c r="C27" s="29"/>
    </row>
    <row r="28" spans="1:3" s="2" customFormat="1" ht="12" customHeight="1">
      <c r="A28" s="21" t="s">
        <v>153</v>
      </c>
      <c r="B28" s="6" t="s">
        <v>159</v>
      </c>
      <c r="C28" s="29"/>
    </row>
    <row r="29" spans="1:3" s="2" customFormat="1" ht="12" customHeight="1">
      <c r="A29" s="18" t="s">
        <v>154</v>
      </c>
      <c r="B29" s="6" t="s">
        <v>160</v>
      </c>
      <c r="C29" s="26"/>
    </row>
    <row r="30" spans="1:3" s="2" customFormat="1" ht="12" customHeight="1">
      <c r="A30" s="18" t="s">
        <v>155</v>
      </c>
      <c r="B30" s="6" t="s">
        <v>161</v>
      </c>
      <c r="C30" s="59"/>
    </row>
    <row r="31" spans="1:3" s="2" customFormat="1" ht="12" customHeight="1" thickBot="1">
      <c r="A31" s="18" t="s">
        <v>156</v>
      </c>
      <c r="B31" s="6" t="s">
        <v>162</v>
      </c>
      <c r="C31" s="59"/>
    </row>
    <row r="32" spans="1:3" s="2" customFormat="1" ht="12" customHeight="1" thickBot="1">
      <c r="A32" s="33" t="s">
        <v>8</v>
      </c>
      <c r="B32" s="34" t="s">
        <v>263</v>
      </c>
      <c r="C32" s="66">
        <v>5543679</v>
      </c>
    </row>
    <row r="33" spans="1:3" s="2" customFormat="1" ht="12" customHeight="1">
      <c r="A33" s="20" t="s">
        <v>55</v>
      </c>
      <c r="B33" s="41" t="s">
        <v>165</v>
      </c>
      <c r="C33" s="182"/>
    </row>
    <row r="34" spans="1:3" s="2" customFormat="1" ht="12" customHeight="1">
      <c r="A34" s="18" t="s">
        <v>58</v>
      </c>
      <c r="B34" s="39" t="s">
        <v>166</v>
      </c>
      <c r="C34" s="59"/>
    </row>
    <row r="35" spans="1:3" s="2" customFormat="1" ht="12" customHeight="1">
      <c r="A35" s="18" t="s">
        <v>59</v>
      </c>
      <c r="B35" s="39" t="s">
        <v>167</v>
      </c>
      <c r="C35" s="59"/>
    </row>
    <row r="36" spans="1:3" s="2" customFormat="1" ht="12" customHeight="1">
      <c r="A36" s="18" t="s">
        <v>60</v>
      </c>
      <c r="B36" s="39" t="s">
        <v>168</v>
      </c>
      <c r="C36" s="59">
        <v>0</v>
      </c>
    </row>
    <row r="37" spans="1:3" s="2" customFormat="1" ht="12" customHeight="1">
      <c r="A37" s="18" t="s">
        <v>61</v>
      </c>
      <c r="B37" s="39" t="s">
        <v>35</v>
      </c>
      <c r="C37" s="59">
        <v>0</v>
      </c>
    </row>
    <row r="38" spans="1:3" s="2" customFormat="1" ht="12" customHeight="1">
      <c r="A38" s="18" t="s">
        <v>163</v>
      </c>
      <c r="B38" s="39" t="s">
        <v>169</v>
      </c>
      <c r="C38" s="59">
        <v>5543679</v>
      </c>
    </row>
    <row r="39" spans="1:3" s="2" customFormat="1" ht="12" customHeight="1">
      <c r="A39" s="18" t="s">
        <v>56</v>
      </c>
      <c r="B39" s="41" t="s">
        <v>170</v>
      </c>
      <c r="C39" s="179">
        <v>150000</v>
      </c>
    </row>
    <row r="40" spans="1:3" s="2" customFormat="1" ht="12" customHeight="1">
      <c r="A40" s="18" t="s">
        <v>64</v>
      </c>
      <c r="B40" s="39" t="s">
        <v>166</v>
      </c>
      <c r="C40" s="59"/>
    </row>
    <row r="41" spans="1:3" s="2" customFormat="1" ht="12" customHeight="1">
      <c r="A41" s="18" t="s">
        <v>65</v>
      </c>
      <c r="B41" s="39" t="s">
        <v>167</v>
      </c>
      <c r="C41" s="59"/>
    </row>
    <row r="42" spans="1:3" s="2" customFormat="1" ht="12" customHeight="1">
      <c r="A42" s="18" t="s">
        <v>66</v>
      </c>
      <c r="B42" s="39" t="s">
        <v>168</v>
      </c>
      <c r="C42" s="59"/>
    </row>
    <row r="43" spans="1:3" s="2" customFormat="1" ht="12" customHeight="1">
      <c r="A43" s="18" t="s">
        <v>67</v>
      </c>
      <c r="B43" s="39" t="s">
        <v>35</v>
      </c>
      <c r="C43" s="59"/>
    </row>
    <row r="44" spans="1:3" s="2" customFormat="1" ht="12" customHeight="1" thickBot="1">
      <c r="A44" s="21" t="s">
        <v>164</v>
      </c>
      <c r="B44" s="40" t="s">
        <v>314</v>
      </c>
      <c r="C44" s="89">
        <v>150000</v>
      </c>
    </row>
    <row r="45" spans="1:3" s="2" customFormat="1" ht="12" customHeight="1" thickBot="1">
      <c r="A45" s="33" t="s">
        <v>171</v>
      </c>
      <c r="B45" s="34" t="s">
        <v>172</v>
      </c>
      <c r="C45" s="66">
        <v>150000</v>
      </c>
    </row>
    <row r="46" spans="1:3" s="2" customFormat="1" ht="12" customHeight="1">
      <c r="A46" s="20" t="s">
        <v>62</v>
      </c>
      <c r="B46" s="9" t="s">
        <v>174</v>
      </c>
      <c r="C46" s="28"/>
    </row>
    <row r="47" spans="1:3" s="2" customFormat="1" ht="12" customHeight="1">
      <c r="A47" s="17" t="s">
        <v>63</v>
      </c>
      <c r="B47" s="6" t="s">
        <v>175</v>
      </c>
      <c r="C47" s="25"/>
    </row>
    <row r="48" spans="1:3" s="2" customFormat="1" ht="12" customHeight="1" thickBot="1">
      <c r="A48" s="21" t="s">
        <v>173</v>
      </c>
      <c r="B48" s="11" t="s">
        <v>107</v>
      </c>
      <c r="C48" s="29"/>
    </row>
    <row r="49" spans="1:3" s="2" customFormat="1" ht="12" customHeight="1" thickBot="1">
      <c r="A49" s="33" t="s">
        <v>10</v>
      </c>
      <c r="B49" s="34" t="s">
        <v>176</v>
      </c>
      <c r="C49" s="66">
        <f>+C50+C51</f>
        <v>0</v>
      </c>
    </row>
    <row r="50" spans="1:3" s="2" customFormat="1" ht="12" customHeight="1">
      <c r="A50" s="20" t="s">
        <v>177</v>
      </c>
      <c r="B50" s="6" t="s">
        <v>91</v>
      </c>
      <c r="C50" s="188"/>
    </row>
    <row r="51" spans="1:3" s="2" customFormat="1" ht="12" customHeight="1" thickBot="1">
      <c r="A51" s="17" t="s">
        <v>178</v>
      </c>
      <c r="B51" s="6" t="s">
        <v>92</v>
      </c>
      <c r="C51" s="60"/>
    </row>
    <row r="52" spans="1:5" s="2" customFormat="1" ht="17.25" customHeight="1" thickBot="1">
      <c r="A52" s="33" t="s">
        <v>179</v>
      </c>
      <c r="B52" s="34" t="s">
        <v>180</v>
      </c>
      <c r="C52" s="125"/>
      <c r="E52" s="67"/>
    </row>
    <row r="53" spans="1:3" s="2" customFormat="1" ht="12" customHeight="1" thickBot="1">
      <c r="A53" s="33" t="s">
        <v>12</v>
      </c>
      <c r="B53" s="38" t="s">
        <v>181</v>
      </c>
      <c r="C53" s="68"/>
    </row>
    <row r="54" spans="1:3" s="2" customFormat="1" ht="12" customHeight="1" thickBot="1">
      <c r="A54" s="93" t="s">
        <v>13</v>
      </c>
      <c r="B54" s="95" t="s">
        <v>288</v>
      </c>
      <c r="C54" s="85">
        <f>SUM(C55:C56)</f>
        <v>1566000</v>
      </c>
    </row>
    <row r="55" spans="1:3" s="2" customFormat="1" ht="12" customHeight="1">
      <c r="A55" s="158" t="s">
        <v>94</v>
      </c>
      <c r="B55" s="159" t="s">
        <v>182</v>
      </c>
      <c r="C55" s="156">
        <v>1566000</v>
      </c>
    </row>
    <row r="56" spans="1:3" s="2" customFormat="1" ht="12" customHeight="1" thickBot="1">
      <c r="A56" s="160" t="s">
        <v>95</v>
      </c>
      <c r="B56" s="161" t="s">
        <v>183</v>
      </c>
      <c r="C56" s="162"/>
    </row>
    <row r="57" spans="1:3" s="2" customFormat="1" ht="12" customHeight="1" thickBot="1">
      <c r="A57" s="93" t="s">
        <v>14</v>
      </c>
      <c r="B57" s="95" t="s">
        <v>184</v>
      </c>
      <c r="C57" s="85">
        <f>SUM(C58,C65)</f>
        <v>0</v>
      </c>
    </row>
    <row r="58" spans="1:3" s="2" customFormat="1" ht="12" customHeight="1">
      <c r="A58" s="22" t="s">
        <v>185</v>
      </c>
      <c r="B58" s="41" t="s">
        <v>201</v>
      </c>
      <c r="C58" s="181">
        <f>SUM(C59:C64)</f>
        <v>0</v>
      </c>
    </row>
    <row r="59" spans="1:3" s="2" customFormat="1" ht="12" customHeight="1">
      <c r="A59" s="20" t="s">
        <v>200</v>
      </c>
      <c r="B59" s="96" t="s">
        <v>202</v>
      </c>
      <c r="C59" s="59"/>
    </row>
    <row r="60" spans="1:3" s="2" customFormat="1" ht="12" customHeight="1">
      <c r="A60" s="20" t="s">
        <v>186</v>
      </c>
      <c r="B60" s="96" t="s">
        <v>203</v>
      </c>
      <c r="C60" s="59"/>
    </row>
    <row r="61" spans="1:3" s="2" customFormat="1" ht="12" customHeight="1">
      <c r="A61" s="20" t="s">
        <v>187</v>
      </c>
      <c r="B61" s="96" t="s">
        <v>204</v>
      </c>
      <c r="C61" s="60"/>
    </row>
    <row r="62" spans="1:3" s="2" customFormat="1" ht="12" customHeight="1">
      <c r="A62" s="20" t="s">
        <v>188</v>
      </c>
      <c r="B62" s="96" t="s">
        <v>205</v>
      </c>
      <c r="C62" s="89"/>
    </row>
    <row r="63" spans="1:3" s="2" customFormat="1" ht="12" customHeight="1">
      <c r="A63" s="20" t="s">
        <v>189</v>
      </c>
      <c r="B63" s="96" t="s">
        <v>206</v>
      </c>
      <c r="C63" s="89"/>
    </row>
    <row r="64" spans="1:3" s="2" customFormat="1" ht="12" customHeight="1">
      <c r="A64" s="20" t="s">
        <v>190</v>
      </c>
      <c r="B64" s="96" t="s">
        <v>208</v>
      </c>
      <c r="C64" s="89">
        <v>0</v>
      </c>
    </row>
    <row r="65" spans="1:3" s="2" customFormat="1" ht="12" customHeight="1">
      <c r="A65" s="20" t="s">
        <v>191</v>
      </c>
      <c r="B65" s="41" t="s">
        <v>209</v>
      </c>
      <c r="C65" s="180">
        <f>SUM(C66:C72)</f>
        <v>0</v>
      </c>
    </row>
    <row r="66" spans="1:3" s="2" customFormat="1" ht="12" customHeight="1">
      <c r="A66" s="20" t="s">
        <v>192</v>
      </c>
      <c r="B66" s="96" t="s">
        <v>202</v>
      </c>
      <c r="C66" s="59"/>
    </row>
    <row r="67" spans="1:3" s="2" customFormat="1" ht="12" customHeight="1">
      <c r="A67" s="20" t="s">
        <v>193</v>
      </c>
      <c r="B67" s="96" t="s">
        <v>108</v>
      </c>
      <c r="C67" s="59"/>
    </row>
    <row r="68" spans="1:3" s="2" customFormat="1" ht="12" customHeight="1">
      <c r="A68" s="20" t="s">
        <v>194</v>
      </c>
      <c r="B68" s="96" t="s">
        <v>109</v>
      </c>
      <c r="C68" s="60"/>
    </row>
    <row r="69" spans="1:3" s="2" customFormat="1" ht="12" customHeight="1">
      <c r="A69" s="20" t="s">
        <v>195</v>
      </c>
      <c r="B69" s="96" t="s">
        <v>204</v>
      </c>
      <c r="C69" s="59"/>
    </row>
    <row r="70" spans="1:3" s="2" customFormat="1" ht="12" customHeight="1">
      <c r="A70" s="17" t="s">
        <v>196</v>
      </c>
      <c r="B70" s="40" t="s">
        <v>210</v>
      </c>
      <c r="C70" s="25"/>
    </row>
    <row r="71" spans="1:3" s="2" customFormat="1" ht="12" customHeight="1">
      <c r="A71" s="18" t="s">
        <v>197</v>
      </c>
      <c r="B71" s="40" t="s">
        <v>206</v>
      </c>
      <c r="C71" s="26"/>
    </row>
    <row r="72" spans="1:3" s="2" customFormat="1" ht="12" customHeight="1" thickBot="1">
      <c r="A72" s="23" t="s">
        <v>198</v>
      </c>
      <c r="B72" s="102" t="s">
        <v>211</v>
      </c>
      <c r="C72" s="24"/>
    </row>
    <row r="73" spans="1:4" s="2" customFormat="1" ht="15" customHeight="1" thickBot="1">
      <c r="A73" s="33" t="s">
        <v>15</v>
      </c>
      <c r="B73" s="52" t="s">
        <v>199</v>
      </c>
      <c r="C73" s="66">
        <v>20256432</v>
      </c>
      <c r="D73" s="127"/>
    </row>
    <row r="74" spans="1:3" s="2" customFormat="1" ht="22.5" customHeight="1">
      <c r="A74" s="189"/>
      <c r="B74" s="189"/>
      <c r="C74" s="189"/>
    </row>
    <row r="75" spans="1:3" s="2" customFormat="1" ht="12.75" customHeight="1">
      <c r="A75" s="3"/>
      <c r="B75" s="4"/>
      <c r="C75" s="1"/>
    </row>
    <row r="76" spans="1:3" ht="16.5" customHeight="1">
      <c r="A76" s="193" t="s">
        <v>30</v>
      </c>
      <c r="B76" s="193"/>
      <c r="C76" s="193"/>
    </row>
    <row r="77" spans="1:3" ht="16.5" customHeight="1" thickBot="1">
      <c r="A77" s="190"/>
      <c r="B77" s="190"/>
      <c r="C77" s="155"/>
    </row>
    <row r="78" spans="1:3" ht="37.5" customHeight="1" thickBot="1">
      <c r="A78" s="42" t="s">
        <v>1</v>
      </c>
      <c r="B78" s="43" t="s">
        <v>31</v>
      </c>
      <c r="C78" s="63" t="s">
        <v>310</v>
      </c>
    </row>
    <row r="79" spans="1:3" s="64" customFormat="1" ht="12" customHeight="1" thickBot="1">
      <c r="A79" s="54">
        <v>1</v>
      </c>
      <c r="B79" s="55">
        <v>2</v>
      </c>
      <c r="C79" s="56">
        <v>3</v>
      </c>
    </row>
    <row r="80" spans="1:3" ht="12" customHeight="1" thickBot="1">
      <c r="A80" s="36" t="s">
        <v>3</v>
      </c>
      <c r="B80" s="51" t="s">
        <v>212</v>
      </c>
      <c r="C80" s="69">
        <v>12999894</v>
      </c>
    </row>
    <row r="81" spans="1:3" ht="12" customHeight="1">
      <c r="A81" s="22" t="s">
        <v>68</v>
      </c>
      <c r="B81" s="13" t="s">
        <v>32</v>
      </c>
      <c r="C81" s="14">
        <v>5133167</v>
      </c>
    </row>
    <row r="82" spans="1:3" ht="12" customHeight="1">
      <c r="A82" s="18" t="s">
        <v>69</v>
      </c>
      <c r="B82" s="6" t="s">
        <v>213</v>
      </c>
      <c r="C82" s="7">
        <v>765355</v>
      </c>
    </row>
    <row r="83" spans="1:3" ht="12" customHeight="1">
      <c r="A83" s="18" t="s">
        <v>70</v>
      </c>
      <c r="B83" s="6" t="s">
        <v>90</v>
      </c>
      <c r="C83" s="12">
        <v>5571372</v>
      </c>
    </row>
    <row r="84" spans="1:3" ht="12" customHeight="1">
      <c r="A84" s="18" t="s">
        <v>71</v>
      </c>
      <c r="B84" s="15" t="s">
        <v>214</v>
      </c>
      <c r="C84" s="12"/>
    </row>
    <row r="85" spans="1:3" ht="12" customHeight="1">
      <c r="A85" s="18" t="s">
        <v>80</v>
      </c>
      <c r="B85" s="31" t="s">
        <v>215</v>
      </c>
      <c r="C85" s="12">
        <v>0</v>
      </c>
    </row>
    <row r="86" spans="1:3" ht="12" customHeight="1">
      <c r="A86" s="18" t="s">
        <v>72</v>
      </c>
      <c r="B86" s="6" t="s">
        <v>268</v>
      </c>
      <c r="C86" s="12"/>
    </row>
    <row r="87" spans="1:3" ht="12" customHeight="1">
      <c r="A87" s="18" t="s">
        <v>73</v>
      </c>
      <c r="B87" s="163" t="s">
        <v>302</v>
      </c>
      <c r="C87" s="12">
        <v>260000</v>
      </c>
    </row>
    <row r="88" spans="1:3" ht="12" customHeight="1">
      <c r="A88" s="18" t="s">
        <v>81</v>
      </c>
      <c r="B88" s="163" t="s">
        <v>269</v>
      </c>
      <c r="C88" s="12"/>
    </row>
    <row r="89" spans="1:3" ht="12" customHeight="1">
      <c r="A89" s="18" t="s">
        <v>82</v>
      </c>
      <c r="B89" s="164" t="s">
        <v>292</v>
      </c>
      <c r="C89" s="12">
        <v>1270000</v>
      </c>
    </row>
    <row r="90" spans="1:3" ht="12" customHeight="1">
      <c r="A90" s="18" t="s">
        <v>83</v>
      </c>
      <c r="B90" s="164" t="s">
        <v>303</v>
      </c>
      <c r="C90" s="12"/>
    </row>
    <row r="91" spans="1:3" ht="12" customHeight="1">
      <c r="A91" s="17" t="s">
        <v>84</v>
      </c>
      <c r="B91" s="165" t="s">
        <v>270</v>
      </c>
      <c r="C91" s="12"/>
    </row>
    <row r="92" spans="1:3" ht="12" customHeight="1">
      <c r="A92" s="18" t="s">
        <v>86</v>
      </c>
      <c r="B92" s="165">
        <f>-C8042</f>
        <v>0</v>
      </c>
      <c r="C92" s="12"/>
    </row>
    <row r="93" spans="1:3" ht="12" customHeight="1" thickBot="1">
      <c r="A93" s="23" t="s">
        <v>216</v>
      </c>
      <c r="B93" s="166" t="s">
        <v>271</v>
      </c>
      <c r="C93" s="32"/>
    </row>
    <row r="94" spans="1:3" ht="12" customHeight="1" thickBot="1">
      <c r="A94" s="33" t="s">
        <v>4</v>
      </c>
      <c r="B94" s="50" t="s">
        <v>217</v>
      </c>
      <c r="C94" s="70">
        <v>5355000</v>
      </c>
    </row>
    <row r="95" spans="1:3" ht="12" customHeight="1">
      <c r="A95" s="20" t="s">
        <v>74</v>
      </c>
      <c r="B95" s="6" t="s">
        <v>218</v>
      </c>
      <c r="C95" s="10"/>
    </row>
    <row r="96" spans="1:3" ht="12" customHeight="1">
      <c r="A96" s="20" t="s">
        <v>75</v>
      </c>
      <c r="B96" s="6" t="s">
        <v>219</v>
      </c>
      <c r="C96" s="7">
        <v>5105000</v>
      </c>
    </row>
    <row r="97" spans="1:3" ht="12" customHeight="1">
      <c r="A97" s="20" t="s">
        <v>76</v>
      </c>
      <c r="B97" s="6" t="s">
        <v>220</v>
      </c>
      <c r="C97" s="7">
        <v>250000</v>
      </c>
    </row>
    <row r="98" spans="1:3" ht="12" customHeight="1">
      <c r="A98" s="20" t="s">
        <v>77</v>
      </c>
      <c r="B98" s="6" t="s">
        <v>221</v>
      </c>
      <c r="C98" s="7"/>
    </row>
    <row r="99" spans="1:3" ht="12" customHeight="1">
      <c r="A99" s="20" t="s">
        <v>78</v>
      </c>
      <c r="B99" s="6" t="s">
        <v>226</v>
      </c>
      <c r="C99" s="7">
        <v>0</v>
      </c>
    </row>
    <row r="100" spans="1:3" ht="24" customHeight="1">
      <c r="A100" s="20" t="s">
        <v>85</v>
      </c>
      <c r="B100" s="6" t="s">
        <v>227</v>
      </c>
      <c r="C100" s="7"/>
    </row>
    <row r="101" spans="1:3" ht="12" customHeight="1">
      <c r="A101" s="20" t="s">
        <v>87</v>
      </c>
      <c r="B101" s="6" t="s">
        <v>228</v>
      </c>
      <c r="C101" s="7">
        <v>0</v>
      </c>
    </row>
    <row r="102" spans="1:3" ht="12" customHeight="1">
      <c r="A102" s="20" t="s">
        <v>222</v>
      </c>
      <c r="B102" s="6" t="s">
        <v>264</v>
      </c>
      <c r="C102" s="7"/>
    </row>
    <row r="103" spans="1:3" ht="12" customHeight="1">
      <c r="A103" s="20" t="s">
        <v>223</v>
      </c>
      <c r="B103" s="163" t="s">
        <v>265</v>
      </c>
      <c r="C103" s="7">
        <v>0</v>
      </c>
    </row>
    <row r="104" spans="1:3" ht="12" customHeight="1">
      <c r="A104" s="17" t="s">
        <v>224</v>
      </c>
      <c r="B104" s="163" t="s">
        <v>266</v>
      </c>
      <c r="C104" s="12"/>
    </row>
    <row r="105" spans="1:3" ht="12" customHeight="1" thickBot="1">
      <c r="A105" s="21" t="s">
        <v>225</v>
      </c>
      <c r="B105" s="163" t="s">
        <v>267</v>
      </c>
      <c r="C105" s="12"/>
    </row>
    <row r="106" spans="1:3" ht="12" customHeight="1" thickBot="1">
      <c r="A106" s="33" t="s">
        <v>5</v>
      </c>
      <c r="B106" s="50" t="s">
        <v>229</v>
      </c>
      <c r="C106" s="183"/>
    </row>
    <row r="107" spans="1:3" ht="12" customHeight="1" thickBot="1">
      <c r="A107" s="33" t="s">
        <v>6</v>
      </c>
      <c r="B107" s="50" t="s">
        <v>230</v>
      </c>
      <c r="C107" s="70">
        <v>1458106</v>
      </c>
    </row>
    <row r="108" spans="1:3" ht="12" customHeight="1">
      <c r="A108" s="20" t="s">
        <v>50</v>
      </c>
      <c r="B108" s="9" t="s">
        <v>37</v>
      </c>
      <c r="C108" s="10">
        <v>1458106</v>
      </c>
    </row>
    <row r="109" spans="1:3" ht="12" customHeight="1" thickBot="1">
      <c r="A109" s="18" t="s">
        <v>51</v>
      </c>
      <c r="B109" s="6" t="s">
        <v>38</v>
      </c>
      <c r="C109" s="7"/>
    </row>
    <row r="110" spans="1:3" ht="12" customHeight="1" thickBot="1">
      <c r="A110" s="33" t="s">
        <v>7</v>
      </c>
      <c r="B110" s="94" t="s">
        <v>110</v>
      </c>
      <c r="C110" s="70"/>
    </row>
    <row r="111" spans="1:3" ht="12" customHeight="1" thickBot="1">
      <c r="A111" s="33" t="s">
        <v>8</v>
      </c>
      <c r="B111" s="50" t="s">
        <v>231</v>
      </c>
      <c r="C111" s="70">
        <v>443432</v>
      </c>
    </row>
    <row r="112" spans="1:3" ht="12" customHeight="1">
      <c r="A112" s="20" t="s">
        <v>55</v>
      </c>
      <c r="B112" s="41" t="s">
        <v>238</v>
      </c>
      <c r="C112" s="184">
        <v>443432</v>
      </c>
    </row>
    <row r="113" spans="1:3" ht="12" customHeight="1">
      <c r="A113" s="20" t="s">
        <v>58</v>
      </c>
      <c r="B113" s="96" t="s">
        <v>304</v>
      </c>
      <c r="C113" s="7">
        <v>443432</v>
      </c>
    </row>
    <row r="114" spans="1:3" ht="12" customHeight="1">
      <c r="A114" s="20" t="s">
        <v>59</v>
      </c>
      <c r="B114" s="96" t="s">
        <v>240</v>
      </c>
      <c r="C114" s="7"/>
    </row>
    <row r="115" spans="1:3" ht="12" customHeight="1">
      <c r="A115" s="20" t="s">
        <v>60</v>
      </c>
      <c r="B115" s="96" t="s">
        <v>112</v>
      </c>
      <c r="C115" s="7"/>
    </row>
    <row r="116" spans="1:3" ht="12" customHeight="1">
      <c r="A116" s="20" t="s">
        <v>61</v>
      </c>
      <c r="B116" s="96" t="s">
        <v>113</v>
      </c>
      <c r="C116" s="7"/>
    </row>
    <row r="117" spans="1:3" ht="12" customHeight="1">
      <c r="A117" s="20" t="s">
        <v>163</v>
      </c>
      <c r="B117" s="96" t="s">
        <v>241</v>
      </c>
      <c r="C117" s="7"/>
    </row>
    <row r="118" spans="1:3" ht="12" customHeight="1">
      <c r="A118" s="20" t="s">
        <v>232</v>
      </c>
      <c r="B118" s="96" t="s">
        <v>242</v>
      </c>
      <c r="C118" s="7"/>
    </row>
    <row r="119" spans="1:3" ht="12" customHeight="1">
      <c r="A119" s="20" t="s">
        <v>233</v>
      </c>
      <c r="B119" s="96" t="s">
        <v>243</v>
      </c>
      <c r="C119" s="7"/>
    </row>
    <row r="120" spans="1:3" ht="12" customHeight="1">
      <c r="A120" s="20" t="s">
        <v>234</v>
      </c>
      <c r="B120" s="96" t="s">
        <v>89</v>
      </c>
      <c r="C120" s="7"/>
    </row>
    <row r="121" spans="1:3" ht="12" customHeight="1">
      <c r="A121" s="20" t="s">
        <v>56</v>
      </c>
      <c r="B121" s="41" t="s">
        <v>244</v>
      </c>
      <c r="C121" s="184">
        <f>SUM(C122:C129)</f>
        <v>0</v>
      </c>
    </row>
    <row r="122" spans="1:3" ht="12" customHeight="1">
      <c r="A122" s="20" t="s">
        <v>64</v>
      </c>
      <c r="B122" s="96" t="s">
        <v>239</v>
      </c>
      <c r="C122" s="7"/>
    </row>
    <row r="123" spans="1:3" ht="12" customHeight="1">
      <c r="A123" s="20" t="s">
        <v>65</v>
      </c>
      <c r="B123" s="96" t="s">
        <v>245</v>
      </c>
      <c r="C123" s="7"/>
    </row>
    <row r="124" spans="1:3" ht="12" customHeight="1">
      <c r="A124" s="20" t="s">
        <v>66</v>
      </c>
      <c r="B124" s="96" t="s">
        <v>112</v>
      </c>
      <c r="C124" s="7"/>
    </row>
    <row r="125" spans="1:3" ht="12" customHeight="1">
      <c r="A125" s="20" t="s">
        <v>67</v>
      </c>
      <c r="B125" s="96" t="s">
        <v>113</v>
      </c>
      <c r="C125" s="103"/>
    </row>
    <row r="126" spans="1:3" ht="12" customHeight="1">
      <c r="A126" s="20" t="s">
        <v>164</v>
      </c>
      <c r="B126" s="96" t="s">
        <v>241</v>
      </c>
      <c r="C126" s="7"/>
    </row>
    <row r="127" spans="1:3" ht="12" customHeight="1">
      <c r="A127" s="20" t="s">
        <v>235</v>
      </c>
      <c r="B127" s="96" t="s">
        <v>246</v>
      </c>
      <c r="C127" s="12"/>
    </row>
    <row r="128" spans="1:3" ht="12" customHeight="1">
      <c r="A128" s="20" t="s">
        <v>236</v>
      </c>
      <c r="B128" s="96" t="s">
        <v>243</v>
      </c>
      <c r="C128" s="12"/>
    </row>
    <row r="129" spans="1:3" ht="12" customHeight="1" thickBot="1">
      <c r="A129" s="20" t="s">
        <v>237</v>
      </c>
      <c r="B129" s="96" t="s">
        <v>247</v>
      </c>
      <c r="C129" s="128"/>
    </row>
    <row r="130" spans="1:9" ht="15" customHeight="1" thickBot="1">
      <c r="A130" s="33" t="s">
        <v>9</v>
      </c>
      <c r="B130" s="53" t="s">
        <v>111</v>
      </c>
      <c r="C130" s="70">
        <v>20256432</v>
      </c>
      <c r="F130" s="67"/>
      <c r="G130" s="104"/>
      <c r="H130" s="104"/>
      <c r="I130" s="104"/>
    </row>
    <row r="131" spans="1:3" s="2" customFormat="1" ht="12.75" customHeight="1">
      <c r="A131" s="189"/>
      <c r="B131" s="189"/>
      <c r="C131" s="189"/>
    </row>
    <row r="133" spans="1:3" ht="15.75">
      <c r="A133" s="191" t="s">
        <v>114</v>
      </c>
      <c r="B133" s="191"/>
      <c r="C133" s="191"/>
    </row>
    <row r="134" spans="1:2" ht="16.5" thickBot="1">
      <c r="A134" s="190" t="s">
        <v>103</v>
      </c>
      <c r="B134" s="190"/>
    </row>
    <row r="135" spans="1:4" ht="23.25" customHeight="1" thickBot="1">
      <c r="A135" s="33">
        <v>1</v>
      </c>
      <c r="B135" s="50" t="s">
        <v>248</v>
      </c>
      <c r="C135" s="126"/>
      <c r="D135" s="129"/>
    </row>
    <row r="136" ht="15.75">
      <c r="C136" s="112"/>
    </row>
    <row r="137" spans="1:3" ht="33" customHeight="1">
      <c r="A137" s="192" t="s">
        <v>249</v>
      </c>
      <c r="B137" s="192"/>
      <c r="C137" s="192"/>
    </row>
    <row r="138" spans="1:2" ht="16.5" thickBot="1">
      <c r="A138" s="190" t="s">
        <v>104</v>
      </c>
      <c r="B138" s="190"/>
    </row>
    <row r="139" spans="1:3" ht="12" customHeight="1" thickBot="1">
      <c r="A139" s="33" t="s">
        <v>3</v>
      </c>
      <c r="B139" s="50" t="s">
        <v>250</v>
      </c>
      <c r="C139" s="118"/>
    </row>
    <row r="140" spans="1:3" ht="12.75" customHeight="1">
      <c r="A140" s="22" t="s">
        <v>68</v>
      </c>
      <c r="B140" s="13" t="s">
        <v>251</v>
      </c>
      <c r="C140" s="170">
        <f>+C57</f>
        <v>0</v>
      </c>
    </row>
    <row r="141" spans="1:3" ht="12.75" customHeight="1">
      <c r="A141" s="17" t="s">
        <v>252</v>
      </c>
      <c r="B141" s="5" t="s">
        <v>258</v>
      </c>
      <c r="C141" s="174">
        <f>+C58</f>
        <v>0</v>
      </c>
    </row>
    <row r="142" spans="1:3" ht="12.75" customHeight="1">
      <c r="A142" s="17" t="s">
        <v>253</v>
      </c>
      <c r="B142" s="167" t="s">
        <v>254</v>
      </c>
      <c r="C142" s="168">
        <f>+C65</f>
        <v>0</v>
      </c>
    </row>
    <row r="143" spans="1:3" ht="12.75" customHeight="1">
      <c r="A143" s="21" t="s">
        <v>69</v>
      </c>
      <c r="B143" s="16" t="s">
        <v>255</v>
      </c>
      <c r="C143" s="169"/>
    </row>
    <row r="144" spans="1:3" ht="12.75" customHeight="1">
      <c r="A144" s="18" t="s">
        <v>256</v>
      </c>
      <c r="B144" s="6" t="s">
        <v>259</v>
      </c>
      <c r="C144" s="169"/>
    </row>
    <row r="145" spans="1:3" ht="12.75" customHeight="1" thickBot="1">
      <c r="A145" s="23" t="s">
        <v>257</v>
      </c>
      <c r="B145" s="171" t="s">
        <v>260</v>
      </c>
      <c r="C145" s="117">
        <f>+C121</f>
        <v>0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&amp;CRábaszentmiklós Község Önkormányzat
 &amp;R1. sz. melléklet a  9/2016. (IX.27.) költségvetési rendelethez</oddHead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F35"/>
  <sheetViews>
    <sheetView view="pageLayout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73" customWidth="1"/>
    <col min="2" max="2" width="52.50390625" style="74" customWidth="1"/>
    <col min="3" max="3" width="16.625" style="73" customWidth="1"/>
    <col min="4" max="4" width="52.50390625" style="73" customWidth="1"/>
    <col min="5" max="5" width="16.625" style="73" customWidth="1"/>
    <col min="6" max="16384" width="9.375" style="73" customWidth="1"/>
  </cols>
  <sheetData>
    <row r="1" spans="2:6" ht="39.75" customHeight="1">
      <c r="B1" s="71" t="s">
        <v>115</v>
      </c>
      <c r="C1" s="72"/>
      <c r="D1" s="72"/>
      <c r="E1" s="72"/>
      <c r="F1" s="196"/>
    </row>
    <row r="2" spans="5:6" ht="14.25" thickBot="1">
      <c r="E2" s="75" t="s">
        <v>39</v>
      </c>
      <c r="F2" s="196"/>
    </row>
    <row r="3" spans="1:6" ht="18" customHeight="1" thickBot="1">
      <c r="A3" s="194" t="s">
        <v>44</v>
      </c>
      <c r="B3" s="76" t="s">
        <v>34</v>
      </c>
      <c r="C3" s="77"/>
      <c r="D3" s="76" t="s">
        <v>36</v>
      </c>
      <c r="E3" s="78"/>
      <c r="F3" s="196"/>
    </row>
    <row r="4" spans="1:6" s="81" customFormat="1" ht="35.25" customHeight="1" thickBot="1">
      <c r="A4" s="195"/>
      <c r="B4" s="79" t="s">
        <v>40</v>
      </c>
      <c r="C4" s="80" t="s">
        <v>311</v>
      </c>
      <c r="D4" s="79" t="s">
        <v>40</v>
      </c>
      <c r="E4" s="185" t="s">
        <v>312</v>
      </c>
      <c r="F4" s="196"/>
    </row>
    <row r="5" spans="1:6" s="107" customFormat="1" ht="12" customHeight="1" thickBot="1">
      <c r="A5" s="108">
        <v>1</v>
      </c>
      <c r="B5" s="109">
        <v>2</v>
      </c>
      <c r="C5" s="110" t="s">
        <v>5</v>
      </c>
      <c r="D5" s="109" t="s">
        <v>6</v>
      </c>
      <c r="E5" s="111" t="s">
        <v>7</v>
      </c>
      <c r="F5" s="196"/>
    </row>
    <row r="6" spans="1:6" ht="12.75" customHeight="1">
      <c r="A6" s="97" t="s">
        <v>3</v>
      </c>
      <c r="B6" s="90" t="s">
        <v>305</v>
      </c>
      <c r="C6" s="47">
        <v>50000</v>
      </c>
      <c r="D6" s="90" t="s">
        <v>41</v>
      </c>
      <c r="E6" s="46">
        <v>5133167</v>
      </c>
      <c r="F6" s="196"/>
    </row>
    <row r="7" spans="1:6" ht="12.75" customHeight="1">
      <c r="A7" s="98" t="s">
        <v>4</v>
      </c>
      <c r="B7" s="83" t="s">
        <v>306</v>
      </c>
      <c r="C7" s="48">
        <v>300000</v>
      </c>
      <c r="D7" s="83" t="s">
        <v>42</v>
      </c>
      <c r="E7" s="44">
        <v>765355</v>
      </c>
      <c r="F7" s="196"/>
    </row>
    <row r="8" spans="1:6" ht="12.75" customHeight="1">
      <c r="A8" s="98" t="s">
        <v>5</v>
      </c>
      <c r="B8" s="83" t="s">
        <v>149</v>
      </c>
      <c r="C8" s="48">
        <v>400</v>
      </c>
      <c r="D8" s="83" t="s">
        <v>43</v>
      </c>
      <c r="E8" s="44">
        <v>5571372</v>
      </c>
      <c r="F8" s="196"/>
    </row>
    <row r="9" spans="1:6" ht="12.75" customHeight="1">
      <c r="A9" s="98" t="s">
        <v>6</v>
      </c>
      <c r="B9" s="91" t="s">
        <v>293</v>
      </c>
      <c r="C9" s="48">
        <v>11280316</v>
      </c>
      <c r="D9" s="83" t="s">
        <v>295</v>
      </c>
      <c r="E9" s="44">
        <v>1270000</v>
      </c>
      <c r="F9" s="196"/>
    </row>
    <row r="10" spans="1:6" ht="12.75" customHeight="1">
      <c r="A10" s="98" t="s">
        <v>7</v>
      </c>
      <c r="B10" s="83" t="s">
        <v>308</v>
      </c>
      <c r="C10" s="48">
        <v>1366037</v>
      </c>
      <c r="D10" s="83" t="s">
        <v>33</v>
      </c>
      <c r="E10" s="44">
        <v>1458106</v>
      </c>
      <c r="F10" s="196"/>
    </row>
    <row r="11" spans="1:6" ht="12.75" customHeight="1">
      <c r="A11" s="98" t="s">
        <v>8</v>
      </c>
      <c r="B11" s="83" t="s">
        <v>35</v>
      </c>
      <c r="C11" s="82"/>
      <c r="D11" s="83" t="s">
        <v>302</v>
      </c>
      <c r="E11" s="44">
        <v>260000</v>
      </c>
      <c r="F11" s="196"/>
    </row>
    <row r="12" spans="1:6" ht="12.75" customHeight="1">
      <c r="A12" s="98" t="s">
        <v>9</v>
      </c>
      <c r="B12" s="83" t="s">
        <v>307</v>
      </c>
      <c r="C12" s="48">
        <v>5543679</v>
      </c>
      <c r="D12" s="83" t="s">
        <v>296</v>
      </c>
      <c r="E12" s="44"/>
      <c r="F12" s="196"/>
    </row>
    <row r="13" spans="1:6" ht="12.75" customHeight="1">
      <c r="A13" s="98" t="s">
        <v>10</v>
      </c>
      <c r="B13" s="83" t="s">
        <v>294</v>
      </c>
      <c r="C13" s="48"/>
      <c r="D13" s="83"/>
      <c r="E13" s="44"/>
      <c r="F13" s="196"/>
    </row>
    <row r="14" spans="1:6" ht="12.75" customHeight="1">
      <c r="A14" s="98" t="s">
        <v>11</v>
      </c>
      <c r="B14" s="186"/>
      <c r="C14" s="82"/>
      <c r="D14" s="83"/>
      <c r="E14" s="44"/>
      <c r="F14" s="196"/>
    </row>
    <row r="15" spans="1:6" ht="12.75" customHeight="1">
      <c r="A15" s="98" t="s">
        <v>12</v>
      </c>
      <c r="B15" s="83"/>
      <c r="C15" s="48"/>
      <c r="D15" s="83"/>
      <c r="E15" s="44"/>
      <c r="F15" s="196"/>
    </row>
    <row r="16" spans="1:6" ht="12.75" customHeight="1">
      <c r="A16" s="98" t="s">
        <v>13</v>
      </c>
      <c r="B16" s="83"/>
      <c r="C16" s="48"/>
      <c r="D16" s="83"/>
      <c r="E16" s="44"/>
      <c r="F16" s="196"/>
    </row>
    <row r="17" spans="1:6" ht="12.75" customHeight="1" thickBot="1">
      <c r="A17" s="98" t="s">
        <v>14</v>
      </c>
      <c r="B17" s="86"/>
      <c r="C17" s="49"/>
      <c r="D17" s="83"/>
      <c r="E17" s="45"/>
      <c r="F17" s="196"/>
    </row>
    <row r="18" spans="1:6" ht="15.75" customHeight="1" thickBot="1">
      <c r="A18" s="100" t="s">
        <v>15</v>
      </c>
      <c r="B18" s="101" t="s">
        <v>96</v>
      </c>
      <c r="C18" s="119">
        <f>SUM(C6:C17)</f>
        <v>18540432</v>
      </c>
      <c r="D18" s="113" t="s">
        <v>97</v>
      </c>
      <c r="E18" s="121">
        <f>SUM(E6:E17)</f>
        <v>14458000</v>
      </c>
      <c r="F18" s="196"/>
    </row>
    <row r="19" spans="1:6" ht="12.75" customHeight="1">
      <c r="A19" s="130" t="s">
        <v>16</v>
      </c>
      <c r="B19" s="131" t="s">
        <v>116</v>
      </c>
      <c r="C19" s="142">
        <v>1566000</v>
      </c>
      <c r="D19" s="92" t="s">
        <v>304</v>
      </c>
      <c r="E19" s="146">
        <v>443432</v>
      </c>
      <c r="F19" s="196"/>
    </row>
    <row r="20" spans="1:6" ht="12.75" customHeight="1">
      <c r="A20" s="132" t="s">
        <v>17</v>
      </c>
      <c r="B20" s="133" t="s">
        <v>272</v>
      </c>
      <c r="C20" s="143"/>
      <c r="D20" s="92" t="s">
        <v>240</v>
      </c>
      <c r="E20" s="147"/>
      <c r="F20" s="196"/>
    </row>
    <row r="21" spans="1:6" ht="12.75" customHeight="1">
      <c r="A21" s="135" t="s">
        <v>18</v>
      </c>
      <c r="B21" s="92" t="s">
        <v>202</v>
      </c>
      <c r="C21" s="144"/>
      <c r="D21" s="92" t="s">
        <v>275</v>
      </c>
      <c r="E21" s="147"/>
      <c r="F21" s="196"/>
    </row>
    <row r="22" spans="1:6" ht="12.75" customHeight="1">
      <c r="A22" s="135" t="s">
        <v>19</v>
      </c>
      <c r="B22" s="92" t="s">
        <v>203</v>
      </c>
      <c r="C22" s="144"/>
      <c r="D22" s="92" t="s">
        <v>113</v>
      </c>
      <c r="E22" s="147"/>
      <c r="F22" s="196"/>
    </row>
    <row r="23" spans="1:6" ht="12.75" customHeight="1">
      <c r="A23" s="135" t="s">
        <v>20</v>
      </c>
      <c r="B23" s="92" t="s">
        <v>273</v>
      </c>
      <c r="C23" s="144"/>
      <c r="D23" s="136" t="s">
        <v>241</v>
      </c>
      <c r="E23" s="147"/>
      <c r="F23" s="196"/>
    </row>
    <row r="24" spans="1:6" ht="12.75" customHeight="1">
      <c r="A24" s="135" t="s">
        <v>21</v>
      </c>
      <c r="B24" s="92" t="s">
        <v>274</v>
      </c>
      <c r="C24" s="144"/>
      <c r="D24" s="92" t="s">
        <v>276</v>
      </c>
      <c r="E24" s="147"/>
      <c r="F24" s="196"/>
    </row>
    <row r="25" spans="1:6" ht="12.75" customHeight="1">
      <c r="A25" s="134" t="s">
        <v>22</v>
      </c>
      <c r="B25" s="136" t="s">
        <v>206</v>
      </c>
      <c r="C25" s="145"/>
      <c r="D25" s="90" t="s">
        <v>242</v>
      </c>
      <c r="E25" s="146"/>
      <c r="F25" s="196"/>
    </row>
    <row r="26" spans="1:6" ht="12.75" customHeight="1">
      <c r="A26" s="135" t="s">
        <v>23</v>
      </c>
      <c r="B26" s="92" t="s">
        <v>207</v>
      </c>
      <c r="C26" s="144"/>
      <c r="D26" s="83" t="s">
        <v>243</v>
      </c>
      <c r="E26" s="147"/>
      <c r="F26" s="196"/>
    </row>
    <row r="27" spans="1:6" ht="12.75" customHeight="1">
      <c r="A27" s="97" t="s">
        <v>24</v>
      </c>
      <c r="B27" s="90"/>
      <c r="C27" s="148"/>
      <c r="D27" s="90" t="s">
        <v>88</v>
      </c>
      <c r="E27" s="149"/>
      <c r="F27" s="196"/>
    </row>
    <row r="28" spans="1:6" ht="12.75" customHeight="1">
      <c r="A28" s="99" t="s">
        <v>25</v>
      </c>
      <c r="B28" s="86"/>
      <c r="C28" s="150"/>
      <c r="D28" s="86"/>
      <c r="E28" s="151"/>
      <c r="F28" s="196"/>
    </row>
    <row r="29" spans="1:6" ht="12.75" customHeight="1" thickBot="1">
      <c r="A29" s="105" t="s">
        <v>26</v>
      </c>
      <c r="B29" s="84"/>
      <c r="C29" s="154"/>
      <c r="D29" s="84"/>
      <c r="E29" s="152"/>
      <c r="F29" s="196"/>
    </row>
    <row r="30" spans="1:6" ht="15.75" customHeight="1" thickBot="1">
      <c r="A30" s="100" t="s">
        <v>27</v>
      </c>
      <c r="B30" s="101" t="s">
        <v>283</v>
      </c>
      <c r="C30" s="119"/>
      <c r="D30" s="101" t="s">
        <v>284</v>
      </c>
      <c r="E30" s="121">
        <f>SUM(E19:E29)</f>
        <v>443432</v>
      </c>
      <c r="F30" s="196"/>
    </row>
    <row r="31" spans="1:6" ht="18" customHeight="1" thickBot="1">
      <c r="A31" s="100" t="s">
        <v>28</v>
      </c>
      <c r="B31" s="57" t="s">
        <v>287</v>
      </c>
      <c r="C31" s="119">
        <f>+C18+C19+C20+C30</f>
        <v>20106432</v>
      </c>
      <c r="D31" s="57" t="s">
        <v>286</v>
      </c>
      <c r="E31" s="121">
        <f>+E18+E30</f>
        <v>14901432</v>
      </c>
      <c r="F31" s="196"/>
    </row>
    <row r="32" spans="1:6" ht="18" customHeight="1" thickBot="1">
      <c r="A32" s="100" t="s">
        <v>29</v>
      </c>
      <c r="B32" s="175" t="s">
        <v>130</v>
      </c>
      <c r="C32" s="176"/>
      <c r="D32" s="175" t="s">
        <v>131</v>
      </c>
      <c r="E32" s="177"/>
      <c r="F32" s="196"/>
    </row>
    <row r="35" ht="15.75">
      <c r="B35" s="106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&amp;CRábaszentmiklós Község Önkormányzat
&amp;R2.1 melléklet a  9/2016. (IX.27.)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F32"/>
  <sheetViews>
    <sheetView view="pageLayout" zoomScaleSheetLayoutView="115" workbookViewId="0" topLeftCell="A1">
      <selection activeCell="F1" sqref="F1:F29"/>
    </sheetView>
  </sheetViews>
  <sheetFormatPr defaultColWidth="9.00390625" defaultRowHeight="12.75"/>
  <cols>
    <col min="1" max="1" width="6.875" style="73" customWidth="1"/>
    <col min="2" max="2" width="52.50390625" style="74" customWidth="1"/>
    <col min="3" max="3" width="16.625" style="73" customWidth="1"/>
    <col min="4" max="4" width="52.50390625" style="73" customWidth="1"/>
    <col min="5" max="5" width="16.625" style="73" customWidth="1"/>
    <col min="6" max="16384" width="9.375" style="73" customWidth="1"/>
  </cols>
  <sheetData>
    <row r="1" spans="2:6" ht="39.75" customHeight="1">
      <c r="B1" s="71" t="s">
        <v>117</v>
      </c>
      <c r="C1" s="72"/>
      <c r="D1" s="72"/>
      <c r="E1" s="72"/>
      <c r="F1" s="196" t="s">
        <v>289</v>
      </c>
    </row>
    <row r="2" spans="5:6" ht="14.25" thickBot="1">
      <c r="E2" s="75" t="s">
        <v>39</v>
      </c>
      <c r="F2" s="196"/>
    </row>
    <row r="3" spans="1:6" ht="24" customHeight="1" thickBot="1">
      <c r="A3" s="197" t="s">
        <v>44</v>
      </c>
      <c r="B3" s="76" t="s">
        <v>34</v>
      </c>
      <c r="C3" s="77"/>
      <c r="D3" s="76" t="s">
        <v>36</v>
      </c>
      <c r="E3" s="78"/>
      <c r="F3" s="196"/>
    </row>
    <row r="4" spans="1:6" s="81" customFormat="1" ht="35.25" customHeight="1" thickBot="1">
      <c r="A4" s="198"/>
      <c r="B4" s="79" t="s">
        <v>40</v>
      </c>
      <c r="C4" s="80" t="s">
        <v>313</v>
      </c>
      <c r="D4" s="79" t="s">
        <v>40</v>
      </c>
      <c r="E4" s="185" t="s">
        <v>312</v>
      </c>
      <c r="F4" s="196"/>
    </row>
    <row r="5" spans="1:6" s="81" customFormat="1" ht="12" customHeight="1" thickBot="1">
      <c r="A5" s="108">
        <v>1</v>
      </c>
      <c r="B5" s="109">
        <v>2</v>
      </c>
      <c r="C5" s="110">
        <v>3</v>
      </c>
      <c r="D5" s="109">
        <v>4</v>
      </c>
      <c r="E5" s="111">
        <v>5</v>
      </c>
      <c r="F5" s="196"/>
    </row>
    <row r="6" spans="1:6" ht="12.75" customHeight="1">
      <c r="A6" s="97" t="s">
        <v>3</v>
      </c>
      <c r="B6" s="90" t="s">
        <v>45</v>
      </c>
      <c r="C6" s="47"/>
      <c r="D6" s="90" t="s">
        <v>218</v>
      </c>
      <c r="E6" s="46"/>
      <c r="F6" s="196"/>
    </row>
    <row r="7" spans="1:6" ht="12.75" customHeight="1">
      <c r="A7" s="98" t="s">
        <v>4</v>
      </c>
      <c r="B7" s="83" t="s">
        <v>277</v>
      </c>
      <c r="C7" s="48"/>
      <c r="D7" s="83" t="s">
        <v>219</v>
      </c>
      <c r="E7" s="44">
        <v>5105000</v>
      </c>
      <c r="F7" s="196"/>
    </row>
    <row r="8" spans="1:6" ht="12.75" customHeight="1">
      <c r="A8" s="98" t="s">
        <v>5</v>
      </c>
      <c r="B8" s="83" t="s">
        <v>107</v>
      </c>
      <c r="C8" s="48"/>
      <c r="D8" s="83" t="s">
        <v>220</v>
      </c>
      <c r="E8" s="44">
        <v>250000</v>
      </c>
      <c r="F8" s="196"/>
    </row>
    <row r="9" spans="1:6" ht="12.75" customHeight="1">
      <c r="A9" s="98" t="s">
        <v>6</v>
      </c>
      <c r="B9" s="83" t="s">
        <v>160</v>
      </c>
      <c r="C9" s="48"/>
      <c r="D9" s="83" t="s">
        <v>221</v>
      </c>
      <c r="E9" s="44"/>
      <c r="F9" s="196"/>
    </row>
    <row r="10" spans="1:6" ht="12.75" customHeight="1">
      <c r="A10" s="98" t="s">
        <v>7</v>
      </c>
      <c r="B10" s="83" t="s">
        <v>297</v>
      </c>
      <c r="C10" s="48"/>
      <c r="D10" s="83" t="s">
        <v>279</v>
      </c>
      <c r="E10" s="44">
        <v>0</v>
      </c>
      <c r="F10" s="196"/>
    </row>
    <row r="11" spans="1:6" ht="12.75" customHeight="1">
      <c r="A11" s="98" t="s">
        <v>8</v>
      </c>
      <c r="B11" s="83" t="s">
        <v>93</v>
      </c>
      <c r="C11" s="82"/>
      <c r="D11" s="83" t="s">
        <v>280</v>
      </c>
      <c r="E11" s="44"/>
      <c r="F11" s="196"/>
    </row>
    <row r="12" spans="1:6" ht="12.75" customHeight="1">
      <c r="A12" s="98" t="s">
        <v>9</v>
      </c>
      <c r="B12" s="83" t="s">
        <v>79</v>
      </c>
      <c r="C12" s="48"/>
      <c r="D12" s="83" t="s">
        <v>228</v>
      </c>
      <c r="E12" s="44">
        <v>0</v>
      </c>
      <c r="F12" s="196"/>
    </row>
    <row r="13" spans="1:6" ht="12.75" customHeight="1">
      <c r="A13" s="98" t="s">
        <v>10</v>
      </c>
      <c r="B13" s="83" t="s">
        <v>278</v>
      </c>
      <c r="C13" s="48">
        <v>150000</v>
      </c>
      <c r="D13" s="92" t="s">
        <v>33</v>
      </c>
      <c r="E13" s="44"/>
      <c r="F13" s="196"/>
    </row>
    <row r="14" spans="1:6" ht="12.75" customHeight="1">
      <c r="A14" s="98" t="s">
        <v>11</v>
      </c>
      <c r="B14" s="83" t="s">
        <v>106</v>
      </c>
      <c r="C14" s="82">
        <v>0</v>
      </c>
      <c r="D14" s="83"/>
      <c r="E14" s="44"/>
      <c r="F14" s="196"/>
    </row>
    <row r="15" spans="1:6" ht="12.75" customHeight="1" thickBot="1">
      <c r="A15" s="98" t="s">
        <v>12</v>
      </c>
      <c r="B15" s="83"/>
      <c r="C15" s="44">
        <v>0</v>
      </c>
      <c r="D15" s="83"/>
      <c r="E15" s="44"/>
      <c r="F15" s="196"/>
    </row>
    <row r="16" spans="1:6" ht="15.75" customHeight="1" thickBot="1">
      <c r="A16" s="100" t="s">
        <v>13</v>
      </c>
      <c r="B16" s="101" t="s">
        <v>96</v>
      </c>
      <c r="C16" s="119">
        <f>SUM(C6:C15)</f>
        <v>150000</v>
      </c>
      <c r="D16" s="101" t="s">
        <v>97</v>
      </c>
      <c r="E16" s="121">
        <f>SUM(E6:E15)</f>
        <v>5355000</v>
      </c>
      <c r="F16" s="196"/>
    </row>
    <row r="17" spans="1:6" ht="12.75" customHeight="1">
      <c r="A17" s="137" t="s">
        <v>14</v>
      </c>
      <c r="B17" s="131" t="s">
        <v>118</v>
      </c>
      <c r="C17" s="153"/>
      <c r="D17" s="92" t="s">
        <v>239</v>
      </c>
      <c r="E17" s="149"/>
      <c r="F17" s="196"/>
    </row>
    <row r="18" spans="1:6" ht="12.75" customHeight="1">
      <c r="A18" s="98" t="s">
        <v>15</v>
      </c>
      <c r="B18" s="92" t="s">
        <v>202</v>
      </c>
      <c r="C18" s="144"/>
      <c r="D18" s="92" t="s">
        <v>245</v>
      </c>
      <c r="E18" s="147"/>
      <c r="F18" s="196"/>
    </row>
    <row r="19" spans="1:6" ht="12.75" customHeight="1">
      <c r="A19" s="98" t="s">
        <v>16</v>
      </c>
      <c r="B19" s="92" t="s">
        <v>108</v>
      </c>
      <c r="C19" s="144"/>
      <c r="D19" s="92" t="s">
        <v>112</v>
      </c>
      <c r="E19" s="147"/>
      <c r="F19" s="196"/>
    </row>
    <row r="20" spans="1:6" ht="12.75" customHeight="1">
      <c r="A20" s="98" t="s">
        <v>17</v>
      </c>
      <c r="B20" s="92" t="s">
        <v>109</v>
      </c>
      <c r="C20" s="144"/>
      <c r="D20" s="92" t="s">
        <v>113</v>
      </c>
      <c r="E20" s="147"/>
      <c r="F20" s="196"/>
    </row>
    <row r="21" spans="1:6" ht="12.75" customHeight="1">
      <c r="A21" s="98" t="s">
        <v>18</v>
      </c>
      <c r="B21" s="92" t="s">
        <v>204</v>
      </c>
      <c r="C21" s="144"/>
      <c r="D21" s="136" t="s">
        <v>241</v>
      </c>
      <c r="E21" s="147"/>
      <c r="F21" s="196"/>
    </row>
    <row r="22" spans="1:6" ht="12.75" customHeight="1">
      <c r="A22" s="98" t="s">
        <v>19</v>
      </c>
      <c r="B22" s="136" t="s">
        <v>281</v>
      </c>
      <c r="C22" s="144"/>
      <c r="D22" s="92" t="s">
        <v>246</v>
      </c>
      <c r="E22" s="147"/>
      <c r="F22" s="196"/>
    </row>
    <row r="23" spans="1:6" ht="12.75" customHeight="1">
      <c r="A23" s="98" t="s">
        <v>20</v>
      </c>
      <c r="B23" s="92" t="s">
        <v>206</v>
      </c>
      <c r="C23" s="144"/>
      <c r="D23" s="90" t="s">
        <v>243</v>
      </c>
      <c r="E23" s="147"/>
      <c r="F23" s="196"/>
    </row>
    <row r="24" spans="1:6" ht="12.75" customHeight="1">
      <c r="A24" s="98" t="s">
        <v>21</v>
      </c>
      <c r="B24" s="90" t="s">
        <v>211</v>
      </c>
      <c r="C24" s="144"/>
      <c r="D24" s="83" t="s">
        <v>247</v>
      </c>
      <c r="E24" s="147"/>
      <c r="F24" s="196"/>
    </row>
    <row r="25" spans="1:6" ht="12.75" customHeight="1">
      <c r="A25" s="98" t="s">
        <v>22</v>
      </c>
      <c r="B25" s="86"/>
      <c r="C25" s="144"/>
      <c r="D25" s="90"/>
      <c r="E25" s="147"/>
      <c r="F25" s="196"/>
    </row>
    <row r="26" spans="1:6" ht="12.75" customHeight="1" thickBot="1">
      <c r="A26" s="99" t="s">
        <v>23</v>
      </c>
      <c r="B26" s="84"/>
      <c r="C26" s="150"/>
      <c r="D26" s="86"/>
      <c r="E26" s="151"/>
      <c r="F26" s="196"/>
    </row>
    <row r="27" spans="1:6" ht="15.75" customHeight="1" thickBot="1">
      <c r="A27" s="100" t="s">
        <v>24</v>
      </c>
      <c r="B27" s="101" t="s">
        <v>119</v>
      </c>
      <c r="C27" s="119"/>
      <c r="D27" s="101" t="s">
        <v>122</v>
      </c>
      <c r="E27" s="87">
        <f>SUM(E17:E26)</f>
        <v>0</v>
      </c>
      <c r="F27" s="196"/>
    </row>
    <row r="28" spans="1:6" ht="18" customHeight="1" thickBot="1">
      <c r="A28" s="100" t="s">
        <v>25</v>
      </c>
      <c r="B28" s="57" t="s">
        <v>120</v>
      </c>
      <c r="C28" s="122">
        <v>20256432</v>
      </c>
      <c r="D28" s="57" t="s">
        <v>121</v>
      </c>
      <c r="E28" s="123">
        <v>20256432</v>
      </c>
      <c r="F28" s="196"/>
    </row>
    <row r="29" spans="1:6" ht="18" customHeight="1" thickBot="1">
      <c r="A29" s="100" t="s">
        <v>26</v>
      </c>
      <c r="B29" s="58" t="s">
        <v>130</v>
      </c>
      <c r="C29" s="120"/>
      <c r="D29" s="58" t="s">
        <v>131</v>
      </c>
      <c r="E29" s="187"/>
      <c r="F29" s="196"/>
    </row>
    <row r="30" ht="12.75">
      <c r="F30" s="178"/>
    </row>
    <row r="31" ht="12.75">
      <c r="F31" s="178"/>
    </row>
    <row r="32" spans="2:6" ht="15.75">
      <c r="B32" s="106"/>
      <c r="F32" s="178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  <headerFooter alignWithMargins="0">
    <oddHeader>&amp;CRábaszentmiklós Község Önkormányzat
&amp;R2.2.  melléklet a  9/2016. (IX.27.)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40" sqref="E40:E4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4" t="s">
        <v>98</v>
      </c>
      <c r="E1" s="124" t="s">
        <v>105</v>
      </c>
    </row>
    <row r="3" spans="1:5" ht="12.75">
      <c r="A3" s="138"/>
      <c r="B3" s="139"/>
      <c r="C3" s="138"/>
      <c r="D3" s="141"/>
      <c r="E3" s="139"/>
    </row>
    <row r="4" spans="1:5" ht="15.75">
      <c r="A4" s="88" t="s">
        <v>261</v>
      </c>
      <c r="B4" s="140"/>
      <c r="C4" s="138"/>
      <c r="D4" s="141"/>
      <c r="E4" s="139"/>
    </row>
    <row r="5" spans="1:5" ht="12.75">
      <c r="A5" s="138"/>
      <c r="B5" s="139"/>
      <c r="C5" s="138"/>
      <c r="D5" s="141"/>
      <c r="E5" s="139"/>
    </row>
    <row r="6" spans="1:5" ht="12.75">
      <c r="A6" s="138" t="s">
        <v>282</v>
      </c>
      <c r="B6" s="139">
        <f>+'1.sz.melléklet'!C53</f>
        <v>0</v>
      </c>
      <c r="C6" s="138" t="s">
        <v>123</v>
      </c>
      <c r="D6" s="141">
        <f>+'2.1.sz.melléklet  '!C18+'2.2.sz.melléklet  '!C16</f>
        <v>18690432</v>
      </c>
      <c r="E6" s="139">
        <f aca="true" t="shared" si="0" ref="E6:E15">+B6-D6</f>
        <v>-18690432</v>
      </c>
    </row>
    <row r="7" spans="1:5" ht="12.75">
      <c r="A7" s="138" t="s">
        <v>99</v>
      </c>
      <c r="B7" s="139">
        <f>+'1.sz.melléklet'!C57</f>
        <v>0</v>
      </c>
      <c r="C7" s="138" t="s">
        <v>124</v>
      </c>
      <c r="D7" s="141">
        <f>+'2.1.sz.melléklet  '!C30+'2.2.sz.melléklet  '!C27</f>
        <v>0</v>
      </c>
      <c r="E7" s="139">
        <f t="shared" si="0"/>
        <v>0</v>
      </c>
    </row>
    <row r="8" spans="1:5" ht="12.75">
      <c r="A8" s="138" t="s">
        <v>285</v>
      </c>
      <c r="B8" s="139">
        <f>+'1.sz.melléklet'!C73</f>
        <v>20256432</v>
      </c>
      <c r="C8" s="138" t="s">
        <v>125</v>
      </c>
      <c r="D8" s="141">
        <f>+'2.1.sz.melléklet  '!C31+'2.2.sz.melléklet  '!C28</f>
        <v>40362864</v>
      </c>
      <c r="E8" s="139">
        <f t="shared" si="0"/>
        <v>-20106432</v>
      </c>
    </row>
    <row r="9" spans="1:5" ht="12.75">
      <c r="A9" s="138"/>
      <c r="B9" s="139"/>
      <c r="C9" s="138"/>
      <c r="D9" s="141"/>
      <c r="E9" s="139"/>
    </row>
    <row r="10" spans="1:5" ht="12.75">
      <c r="A10" s="138"/>
      <c r="B10" s="139"/>
      <c r="C10" s="138"/>
      <c r="D10" s="141"/>
      <c r="E10" s="139"/>
    </row>
    <row r="11" spans="1:5" ht="15.75">
      <c r="A11" s="88" t="s">
        <v>262</v>
      </c>
      <c r="B11" s="140"/>
      <c r="C11" s="138"/>
      <c r="D11" s="141"/>
      <c r="E11" s="139"/>
    </row>
    <row r="12" spans="1:5" ht="12.75">
      <c r="A12" s="138"/>
      <c r="B12" s="139"/>
      <c r="C12" s="138"/>
      <c r="D12" s="141"/>
      <c r="E12" s="139"/>
    </row>
    <row r="13" spans="1:5" ht="12.75">
      <c r="A13" s="138" t="s">
        <v>129</v>
      </c>
      <c r="B13" s="139">
        <f>+'1.sz.melléklet'!C110</f>
        <v>0</v>
      </c>
      <c r="C13" s="138" t="s">
        <v>126</v>
      </c>
      <c r="D13" s="141">
        <f>+'2.1.sz.melléklet  '!E18+'2.2.sz.melléklet  '!E16</f>
        <v>19813000</v>
      </c>
      <c r="E13" s="139">
        <f t="shared" si="0"/>
        <v>-19813000</v>
      </c>
    </row>
    <row r="14" spans="1:5" ht="12.75">
      <c r="A14" s="138" t="s">
        <v>100</v>
      </c>
      <c r="B14" s="139">
        <f>+'1.sz.melléklet'!C111</f>
        <v>443432</v>
      </c>
      <c r="C14" s="138" t="s">
        <v>127</v>
      </c>
      <c r="D14" s="141">
        <f>+'2.1.sz.melléklet  '!E30+'2.2.sz.melléklet  '!E27</f>
        <v>443432</v>
      </c>
      <c r="E14" s="139">
        <f t="shared" si="0"/>
        <v>0</v>
      </c>
    </row>
    <row r="15" spans="1:5" ht="12.75">
      <c r="A15" s="138" t="s">
        <v>101</v>
      </c>
      <c r="B15" s="139">
        <f>+'1.sz.melléklet'!C130</f>
        <v>20256432</v>
      </c>
      <c r="C15" s="138" t="s">
        <v>128</v>
      </c>
      <c r="D15" s="141">
        <f>+'2.1.sz.melléklet  '!E31+'2.2.sz.melléklet  '!E28</f>
        <v>35157864</v>
      </c>
      <c r="E15" s="139">
        <f t="shared" si="0"/>
        <v>-14901432</v>
      </c>
    </row>
    <row r="16" spans="1:5" ht="12.75">
      <c r="A16" s="115"/>
      <c r="B16" s="115"/>
      <c r="C16" s="138"/>
      <c r="D16" s="141"/>
      <c r="E16" s="116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</sheetData>
  <sheetProtection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Mórichida</cp:lastModifiedBy>
  <cp:lastPrinted>2016-10-04T10:39:40Z</cp:lastPrinted>
  <dcterms:created xsi:type="dcterms:W3CDTF">1999-10-30T10:30:45Z</dcterms:created>
  <dcterms:modified xsi:type="dcterms:W3CDTF">2016-10-04T10:51:09Z</dcterms:modified>
  <cp:category/>
  <cp:version/>
  <cp:contentType/>
  <cp:contentStatus/>
</cp:coreProperties>
</file>